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232122\Desktop\実績報告書類一式 （福井県版に修正）\"/>
    </mc:Choice>
  </mc:AlternateContent>
  <xr:revisionPtr revIDLastSave="0" documentId="13_ncr:1_{46AC57CC-A3F1-47F2-BCD4-790C62E377CF}" xr6:coauthVersionLast="47" xr6:coauthVersionMax="47" xr10:uidLastSave="{00000000-0000-0000-0000-000000000000}"/>
  <bookViews>
    <workbookView xWindow="-28920" yWindow="-1095" windowWidth="29040" windowHeight="15840" tabRatio="863" activeTab="5" xr2:uid="{00000000-000D-0000-FFFF-FFFF00000000}"/>
  </bookViews>
  <sheets>
    <sheet name="補助対象施設の利用状況表" sheetId="6" r:id="rId1"/>
    <sheet name="事業費等入力シート" sheetId="11" r:id="rId2"/>
    <sheet name="按分計算書1-1（新分野事業以外）" sheetId="8" r:id="rId3"/>
    <sheet name="按分計算書1-2（新分野事業）" sheetId="10" r:id="rId4"/>
    <sheet name="按分計算書2（修繕の場合）" sheetId="9" r:id="rId5"/>
    <sheet name="受取保険金額の按分計算書" sheetId="13" r:id="rId6"/>
  </sheets>
  <definedNames>
    <definedName name="_xlnm.Print_Area" localSheetId="2">'按分計算書1-1（新分野事業以外）'!$A$1:$AL$64</definedName>
    <definedName name="_xlnm.Print_Area" localSheetId="3">'按分計算書1-2（新分野事業）'!$A$1:$AL$61</definedName>
    <definedName name="_xlnm.Print_Area" localSheetId="4">'按分計算書2（修繕の場合）'!$A$1:$AL$71</definedName>
    <definedName name="_xlnm.Print_Area" localSheetId="1">事業費等入力シート!$A$1:$AI$46</definedName>
    <definedName name="_xlnm.Print_Area" localSheetId="5">受取保険金額の按分計算書!$A$1:$BC$39</definedName>
    <definedName name="_xlnm.Print_Area" localSheetId="0">補助対象施設の利用状況表!$B$1:$AT$51</definedName>
    <definedName name="_xlnm.Print_Titles" localSheetId="0">補助対象施設の利用状況表!$24:$25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6" l="1"/>
  <c r="A31" i="6"/>
  <c r="A30" i="6"/>
  <c r="A29" i="6"/>
  <c r="A28" i="6"/>
  <c r="A27" i="6"/>
  <c r="A26" i="6"/>
  <c r="AU42" i="6"/>
  <c r="AU41" i="6"/>
  <c r="AU40" i="6"/>
  <c r="AU39" i="6"/>
  <c r="AU38" i="6"/>
  <c r="AU37" i="6"/>
  <c r="AU36" i="6"/>
  <c r="AU35" i="6"/>
  <c r="AU34" i="6"/>
  <c r="AU33" i="6"/>
  <c r="AU32" i="6"/>
  <c r="AU31" i="6"/>
  <c r="AU30" i="6"/>
  <c r="AU29" i="6"/>
  <c r="AU28" i="6"/>
  <c r="AU27" i="6"/>
  <c r="AU26" i="6"/>
  <c r="A42" i="6"/>
  <c r="A41" i="6"/>
  <c r="A40" i="6"/>
  <c r="A39" i="6"/>
  <c r="A38" i="6"/>
  <c r="A37" i="6"/>
  <c r="A36" i="6"/>
  <c r="A35" i="6"/>
  <c r="A34" i="6"/>
  <c r="A33" i="6"/>
  <c r="AS31" i="13" l="1"/>
  <c r="AS15" i="13"/>
  <c r="V55" i="9"/>
  <c r="N55" i="9"/>
  <c r="F55" i="9"/>
  <c r="V54" i="9"/>
  <c r="N54" i="9"/>
  <c r="F54" i="9"/>
  <c r="AF29" i="9"/>
  <c r="AF28" i="9"/>
  <c r="V18" i="9"/>
  <c r="N18" i="9"/>
  <c r="F18" i="9"/>
  <c r="V17" i="9"/>
  <c r="N17" i="9"/>
  <c r="F17" i="9"/>
  <c r="V45" i="10"/>
  <c r="N45" i="10"/>
  <c r="F45" i="10"/>
  <c r="V44" i="10"/>
  <c r="N44" i="10"/>
  <c r="F44" i="10"/>
  <c r="V19" i="10"/>
  <c r="N19" i="10"/>
  <c r="F19" i="10"/>
  <c r="V18" i="10"/>
  <c r="N18" i="10"/>
  <c r="F18" i="10"/>
  <c r="V48" i="8"/>
  <c r="N48" i="8"/>
  <c r="F48" i="8"/>
  <c r="V47" i="8"/>
  <c r="N47" i="8"/>
  <c r="F47" i="8"/>
  <c r="V18" i="8"/>
  <c r="N18" i="8"/>
  <c r="F18" i="8"/>
  <c r="V17" i="8"/>
  <c r="N17" i="8"/>
  <c r="F17" i="8"/>
  <c r="T28" i="11"/>
  <c r="M28" i="11"/>
  <c r="F28" i="11"/>
  <c r="AA27" i="11"/>
  <c r="AA26" i="11"/>
  <c r="T18" i="11"/>
  <c r="M18" i="11"/>
  <c r="F18" i="11"/>
  <c r="AA17" i="11"/>
  <c r="AA16" i="11"/>
  <c r="AG49" i="6"/>
  <c r="H46" i="9" s="1"/>
  <c r="AC49" i="6"/>
  <c r="H35" i="10" s="1"/>
  <c r="Y49" i="6"/>
  <c r="H44" i="9" s="1"/>
  <c r="J49" i="6"/>
  <c r="M19" i="6" s="1"/>
  <c r="F49" i="6"/>
  <c r="H8" i="8" s="1"/>
  <c r="B49" i="6"/>
  <c r="H7" i="10" s="1"/>
  <c r="AN17" i="6"/>
  <c r="AA28" i="11" l="1"/>
  <c r="N46" i="10"/>
  <c r="AD55" i="9"/>
  <c r="AD19" i="10"/>
  <c r="AD54" i="9"/>
  <c r="F19" i="8"/>
  <c r="N20" i="10"/>
  <c r="V49" i="8"/>
  <c r="N19" i="8"/>
  <c r="AD48" i="8"/>
  <c r="N56" i="9"/>
  <c r="V20" i="10"/>
  <c r="V19" i="9"/>
  <c r="V56" i="9"/>
  <c r="F20" i="10"/>
  <c r="V19" i="8"/>
  <c r="F49" i="8"/>
  <c r="V46" i="10"/>
  <c r="F19" i="9"/>
  <c r="AD18" i="9"/>
  <c r="AD18" i="8"/>
  <c r="N49" i="8"/>
  <c r="AD18" i="10"/>
  <c r="AD45" i="10"/>
  <c r="AD17" i="9"/>
  <c r="AA18" i="11"/>
  <c r="AD44" i="10"/>
  <c r="N19" i="9"/>
  <c r="F56" i="9"/>
  <c r="AD17" i="8"/>
  <c r="AD47" i="8"/>
  <c r="F46" i="10"/>
  <c r="T29" i="9"/>
  <c r="T28" i="9"/>
  <c r="H34" i="10"/>
  <c r="H7" i="9"/>
  <c r="H7" i="8"/>
  <c r="AP49" i="6"/>
  <c r="H38" i="10" s="1"/>
  <c r="O27" i="9"/>
  <c r="AF30" i="9"/>
  <c r="S49" i="6"/>
  <c r="H11" i="8" s="1"/>
  <c r="H33" i="8"/>
  <c r="T27" i="9"/>
  <c r="O29" i="9"/>
  <c r="O28" i="9"/>
  <c r="AC19" i="6"/>
  <c r="H8" i="10"/>
  <c r="H34" i="8"/>
  <c r="H36" i="10"/>
  <c r="AG35" i="10" s="1"/>
  <c r="H45" i="9"/>
  <c r="H47" i="9" s="1"/>
  <c r="AJ19" i="6"/>
  <c r="AK49" i="6"/>
  <c r="AR19" i="6" s="1"/>
  <c r="H9" i="8"/>
  <c r="AG8" i="8" s="1"/>
  <c r="H8" i="9"/>
  <c r="F19" i="6"/>
  <c r="H9" i="10"/>
  <c r="H9" i="9"/>
  <c r="N49" i="6"/>
  <c r="U19" i="6" s="1"/>
  <c r="H35" i="8"/>
  <c r="AG8" i="10" l="1"/>
  <c r="AG8" i="9"/>
  <c r="AG45" i="9"/>
  <c r="AG38" i="10"/>
  <c r="Z53" i="10" s="1"/>
  <c r="AG11" i="8"/>
  <c r="AH26" i="8" s="1"/>
  <c r="AD56" i="9"/>
  <c r="AD49" i="8"/>
  <c r="AD20" i="10"/>
  <c r="AD19" i="9"/>
  <c r="AD46" i="10"/>
  <c r="AD19" i="8"/>
  <c r="T30" i="9"/>
  <c r="H11" i="9"/>
  <c r="AG11" i="9" s="1"/>
  <c r="H37" i="8"/>
  <c r="H38" i="8" s="1"/>
  <c r="AG37" i="8" s="1"/>
  <c r="O30" i="9"/>
  <c r="H11" i="10"/>
  <c r="AG11" i="10" s="1"/>
  <c r="H48" i="9"/>
  <c r="AG48" i="9" s="1"/>
  <c r="H37" i="10"/>
  <c r="H10" i="8"/>
  <c r="H10" i="10"/>
  <c r="H10" i="9"/>
  <c r="H36" i="8"/>
  <c r="AG34" i="8"/>
  <c r="Z26" i="8" l="1"/>
  <c r="W23" i="8" s="1"/>
  <c r="Z27" i="10"/>
  <c r="AH63" i="9"/>
  <c r="AH53" i="10"/>
  <c r="W50" i="10" s="1"/>
  <c r="Z63" i="9"/>
  <c r="AH27" i="10"/>
  <c r="AH37" i="9"/>
  <c r="Z37" i="9"/>
  <c r="AH56" i="8"/>
  <c r="Z56" i="8"/>
  <c r="W24" i="10" l="1"/>
  <c r="AC57" i="10" s="1"/>
  <c r="J60" i="10" s="1"/>
  <c r="W60" i="9"/>
  <c r="W34" i="9"/>
  <c r="W53" i="8"/>
  <c r="AC60" i="8" s="1"/>
  <c r="AC67" i="9" l="1"/>
  <c r="J70" i="9" s="1"/>
  <c r="AH60" i="10"/>
  <c r="J63" i="8"/>
  <c r="Z63" i="8"/>
  <c r="AH63" i="8"/>
  <c r="Z60" i="10"/>
  <c r="Z70" i="9" l="1"/>
  <c r="AH70" i="9"/>
</calcChain>
</file>

<file path=xl/sharedStrings.xml><?xml version="1.0" encoding="utf-8"?>
<sst xmlns="http://schemas.openxmlformats.org/spreadsheetml/2006/main" count="683" uniqueCount="174">
  <si>
    <t>名称</t>
    <rPh sb="0" eb="2">
      <t>メイショウ</t>
    </rPh>
    <phoneticPr fontId="3"/>
  </si>
  <si>
    <t>所在地</t>
    <rPh sb="0" eb="3">
      <t>ショザイチ</t>
    </rPh>
    <phoneticPr fontId="3"/>
  </si>
  <si>
    <t>構造</t>
    <rPh sb="0" eb="2">
      <t>コウゾウ</t>
    </rPh>
    <phoneticPr fontId="3"/>
  </si>
  <si>
    <t>用途</t>
    <rPh sb="0" eb="2">
      <t>ヨウト</t>
    </rPh>
    <phoneticPr fontId="3"/>
  </si>
  <si>
    <t>階数</t>
    <rPh sb="0" eb="2">
      <t>カイスウ</t>
    </rPh>
    <phoneticPr fontId="3"/>
  </si>
  <si>
    <t>地上</t>
    <rPh sb="0" eb="2">
      <t>チジョウ</t>
    </rPh>
    <phoneticPr fontId="3"/>
  </si>
  <si>
    <t>地下</t>
    <rPh sb="0" eb="2">
      <t>チカ</t>
    </rPh>
    <phoneticPr fontId="3"/>
  </si>
  <si>
    <t>延床面積
①</t>
    <rPh sb="0" eb="2">
      <t>ノベユカ</t>
    </rPh>
    <rPh sb="2" eb="4">
      <t>メンセキ</t>
    </rPh>
    <phoneticPr fontId="3"/>
  </si>
  <si>
    <t>事業用面積
②</t>
    <rPh sb="0" eb="3">
      <t>ジギョウヨウ</t>
    </rPh>
    <rPh sb="3" eb="5">
      <t>メンセキ</t>
    </rPh>
    <phoneticPr fontId="3"/>
  </si>
  <si>
    <t>所有者</t>
    <rPh sb="0" eb="3">
      <t>ショユウシャ</t>
    </rPh>
    <phoneticPr fontId="3"/>
  </si>
  <si>
    <t>階</t>
    <rPh sb="0" eb="1">
      <t>カイ</t>
    </rPh>
    <phoneticPr fontId="3"/>
  </si>
  <si>
    <t>特定風営店</t>
    <rPh sb="0" eb="2">
      <t>トクテイ</t>
    </rPh>
    <rPh sb="2" eb="4">
      <t>フウエイ</t>
    </rPh>
    <rPh sb="4" eb="5">
      <t>テン</t>
    </rPh>
    <phoneticPr fontId="3"/>
  </si>
  <si>
    <t>使用面積
（㎡）</t>
    <rPh sb="0" eb="2">
      <t>シヨウ</t>
    </rPh>
    <rPh sb="2" eb="4">
      <t>メンセキ</t>
    </rPh>
    <phoneticPr fontId="3"/>
  </si>
  <si>
    <t>用途区分</t>
    <rPh sb="0" eb="2">
      <t>ヨウト</t>
    </rPh>
    <rPh sb="2" eb="4">
      <t>クブン</t>
    </rPh>
    <phoneticPr fontId="3"/>
  </si>
  <si>
    <t>事業用</t>
    <rPh sb="0" eb="3">
      <t>ジギョウヨウ</t>
    </rPh>
    <phoneticPr fontId="3"/>
  </si>
  <si>
    <t>非事業用</t>
    <rPh sb="0" eb="1">
      <t>ヒ</t>
    </rPh>
    <rPh sb="1" eb="4">
      <t>ジギョウヨウ</t>
    </rPh>
    <phoneticPr fontId="3"/>
  </si>
  <si>
    <t>継続使用</t>
    <rPh sb="0" eb="2">
      <t>ケイゾク</t>
    </rPh>
    <rPh sb="2" eb="4">
      <t>シヨウ</t>
    </rPh>
    <phoneticPr fontId="3"/>
  </si>
  <si>
    <t>○</t>
    <phoneticPr fontId="3"/>
  </si>
  <si>
    <t>×</t>
    <phoneticPr fontId="3"/>
  </si>
  <si>
    <t>事業用面積</t>
    <rPh sb="0" eb="3">
      <t>ジギョウヨウ</t>
    </rPh>
    <rPh sb="3" eb="5">
      <t>メンセキ</t>
    </rPh>
    <phoneticPr fontId="3"/>
  </si>
  <si>
    <t>非事業用面積</t>
    <rPh sb="0" eb="1">
      <t>ヒ</t>
    </rPh>
    <rPh sb="1" eb="4">
      <t>ジギョウヨウ</t>
    </rPh>
    <rPh sb="4" eb="6">
      <t>メンセキ</t>
    </rPh>
    <phoneticPr fontId="3"/>
  </si>
  <si>
    <t>延床面積</t>
    <rPh sb="0" eb="2">
      <t>ノベユカ</t>
    </rPh>
    <rPh sb="2" eb="4">
      <t>メンセキ</t>
    </rPh>
    <phoneticPr fontId="3"/>
  </si>
  <si>
    <t>共用面積</t>
    <rPh sb="0" eb="2">
      <t>キョウヨウ</t>
    </rPh>
    <rPh sb="2" eb="4">
      <t>メンセキ</t>
    </rPh>
    <phoneticPr fontId="3"/>
  </si>
  <si>
    <t>延床面積
①'</t>
    <rPh sb="0" eb="2">
      <t>ノベユカ</t>
    </rPh>
    <rPh sb="2" eb="4">
      <t>メンセキ</t>
    </rPh>
    <phoneticPr fontId="3"/>
  </si>
  <si>
    <t>事業用面積
②'</t>
    <rPh sb="0" eb="3">
      <t>ジギョウヨウ</t>
    </rPh>
    <rPh sb="3" eb="5">
      <t>メンセキ</t>
    </rPh>
    <phoneticPr fontId="3"/>
  </si>
  <si>
    <t>共用面積
①'-(②'＋③')</t>
    <rPh sb="0" eb="2">
      <t>キョウヨウ</t>
    </rPh>
    <rPh sb="2" eb="4">
      <t>メンセキ</t>
    </rPh>
    <phoneticPr fontId="3"/>
  </si>
  <si>
    <t>共用面積
①-(②＋③)</t>
    <rPh sb="0" eb="2">
      <t>キョウヨウ</t>
    </rPh>
    <rPh sb="2" eb="4">
      <t>メンセキ</t>
    </rPh>
    <phoneticPr fontId="3"/>
  </si>
  <si>
    <t>延床面積増減
①'－①</t>
    <rPh sb="0" eb="2">
      <t>ノベユカ</t>
    </rPh>
    <rPh sb="2" eb="4">
      <t>メンセキ</t>
    </rPh>
    <rPh sb="4" eb="6">
      <t>ゾウゲン</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</si>
  <si>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</si>
  <si>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</si>
  <si>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t>＝</t>
    <phoneticPr fontId="3"/>
  </si>
  <si>
    <t>対象外店舗面積</t>
    <rPh sb="0" eb="3">
      <t>タイショウガイ</t>
    </rPh>
    <rPh sb="3" eb="5">
      <t>テンポ</t>
    </rPh>
    <rPh sb="5" eb="7">
      <t>メンセキ</t>
    </rPh>
    <phoneticPr fontId="3"/>
  </si>
  <si>
    <t>補助対象経費</t>
    <rPh sb="0" eb="2">
      <t>ホジョ</t>
    </rPh>
    <rPh sb="2" eb="4">
      <t>タイショウ</t>
    </rPh>
    <rPh sb="4" eb="6">
      <t>ケイヒ</t>
    </rPh>
    <phoneticPr fontId="3"/>
  </si>
  <si>
    <t>円</t>
    <rPh sb="0" eb="1">
      <t>エン</t>
    </rPh>
    <phoneticPr fontId="3"/>
  </si>
  <si>
    <t>施設費</t>
    <rPh sb="0" eb="3">
      <t>シセツヒ</t>
    </rPh>
    <phoneticPr fontId="3"/>
  </si>
  <si>
    <t>設備費</t>
    <rPh sb="0" eb="3">
      <t>セツビヒ</t>
    </rPh>
    <phoneticPr fontId="3"/>
  </si>
  <si>
    <t>合計</t>
    <rPh sb="0" eb="2">
      <t>ゴウケイ</t>
    </rPh>
    <phoneticPr fontId="3"/>
  </si>
  <si>
    <t>延床面積</t>
    <rPh sb="0" eb="1">
      <t>ノベ</t>
    </rPh>
    <rPh sb="1" eb="4">
      <t>ユカメンセキ</t>
    </rPh>
    <phoneticPr fontId="3"/>
  </si>
  <si>
    <t>項　目</t>
    <rPh sb="0" eb="1">
      <t>コウ</t>
    </rPh>
    <rPh sb="2" eb="3">
      <t>メ</t>
    </rPh>
    <phoneticPr fontId="3"/>
  </si>
  <si>
    <t>㎡</t>
    <phoneticPr fontId="3"/>
  </si>
  <si>
    <t>面積</t>
    <rPh sb="0" eb="2">
      <t>メンセキ</t>
    </rPh>
    <phoneticPr fontId="3"/>
  </si>
  <si>
    <t>事業用面積割合</t>
    <rPh sb="0" eb="3">
      <t>ジギョウヨウ</t>
    </rPh>
    <rPh sb="3" eb="5">
      <t>メンセキ</t>
    </rPh>
    <rPh sb="5" eb="7">
      <t>ワリアイ</t>
    </rPh>
    <phoneticPr fontId="3"/>
  </si>
  <si>
    <t>対象外店舗減額割合</t>
    <rPh sb="0" eb="3">
      <t>タイショウガイ</t>
    </rPh>
    <rPh sb="3" eb="5">
      <t>テンポ</t>
    </rPh>
    <rPh sb="5" eb="7">
      <t>ゲンガク</t>
    </rPh>
    <rPh sb="7" eb="9">
      <t>ワリアイ</t>
    </rPh>
    <phoneticPr fontId="3"/>
  </si>
  <si>
    <t>★</t>
    <phoneticPr fontId="3"/>
  </si>
  <si>
    <t>Ｒ</t>
    <phoneticPr fontId="3"/>
  </si>
  <si>
    <t>Ｓ</t>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</si>
  <si>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</si>
  <si>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</si>
  <si>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</si>
  <si>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</si>
  <si>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※標記の率は参考です。端数処理はしません。</t>
    <rPh sb="1" eb="3">
      <t>ヒョウキ</t>
    </rPh>
    <rPh sb="4" eb="5">
      <t>リツ</t>
    </rPh>
    <rPh sb="6" eb="8">
      <t>サンコウ</t>
    </rPh>
    <rPh sb="11" eb="13">
      <t>ハスウ</t>
    </rPh>
    <rPh sb="13" eb="15">
      <t>ショリ</t>
    </rPh>
    <phoneticPr fontId="3"/>
  </si>
  <si>
    <t>●原状回復費用と実際に行う工事の見積書をそれぞれ取得した場合（建築単価が同じと見なせない場合）</t>
    <rPh sb="1" eb="3">
      <t>ゲンジョウ</t>
    </rPh>
    <rPh sb="3" eb="5">
      <t>カイフク</t>
    </rPh>
    <rPh sb="5" eb="7">
      <t>ヒヨウ</t>
    </rPh>
    <rPh sb="8" eb="10">
      <t>ジッサイ</t>
    </rPh>
    <rPh sb="11" eb="12">
      <t>オコナ</t>
    </rPh>
    <rPh sb="13" eb="15">
      <t>コウジ</t>
    </rPh>
    <rPh sb="16" eb="18">
      <t>ミツモリ</t>
    </rPh>
    <rPh sb="18" eb="19">
      <t>ショ</t>
    </rPh>
    <rPh sb="24" eb="26">
      <t>シュトク</t>
    </rPh>
    <rPh sb="28" eb="30">
      <t>バアイ</t>
    </rPh>
    <rPh sb="31" eb="33">
      <t>ケンチク</t>
    </rPh>
    <rPh sb="33" eb="35">
      <t>タンカ</t>
    </rPh>
    <rPh sb="36" eb="37">
      <t>オナ</t>
    </rPh>
    <rPh sb="39" eb="40">
      <t>ミ</t>
    </rPh>
    <rPh sb="44" eb="46">
      <t>バアイ</t>
    </rPh>
    <phoneticPr fontId="3"/>
  </si>
  <si>
    <t>調整後の対象外店舗面積</t>
    <rPh sb="0" eb="2">
      <t>チョウセイ</t>
    </rPh>
    <rPh sb="2" eb="3">
      <t>ゴ</t>
    </rPh>
    <rPh sb="4" eb="7">
      <t>タイショウガイ</t>
    </rPh>
    <rPh sb="7" eb="9">
      <t>テンポ</t>
    </rPh>
    <rPh sb="9" eb="11">
      <t>メンセキ</t>
    </rPh>
    <phoneticPr fontId="3"/>
  </si>
  <si>
    <t>※ここで一度円未満切捨てます。</t>
    <rPh sb="4" eb="6">
      <t>イチド</t>
    </rPh>
    <rPh sb="6" eb="7">
      <t>エン</t>
    </rPh>
    <rPh sb="7" eb="9">
      <t>ミマン</t>
    </rPh>
    <rPh sb="9" eb="11">
      <t>キリス</t>
    </rPh>
    <phoneticPr fontId="3"/>
  </si>
  <si>
    <t>※さらにもう一度円未満を切捨てます。</t>
    <rPh sb="6" eb="8">
      <t>イチド</t>
    </rPh>
    <rPh sb="8" eb="9">
      <t>エン</t>
    </rPh>
    <rPh sb="9" eb="11">
      <t>ミマン</t>
    </rPh>
    <rPh sb="12" eb="14">
      <t>キリス</t>
    </rPh>
    <phoneticPr fontId="3"/>
  </si>
  <si>
    <t>《原状回復費用の補助対象経費の算出》</t>
    <rPh sb="1" eb="3">
      <t>ゲンジョウ</t>
    </rPh>
    <rPh sb="3" eb="5">
      <t>カイフク</t>
    </rPh>
    <rPh sb="5" eb="7">
      <t>ヒヨウ</t>
    </rPh>
    <rPh sb="8" eb="10">
      <t>ホジョ</t>
    </rPh>
    <rPh sb="10" eb="12">
      <t>タイショウ</t>
    </rPh>
    <rPh sb="12" eb="14">
      <t>ケイヒ</t>
    </rPh>
    <rPh sb="15" eb="17">
      <t>サンシュツ</t>
    </rPh>
    <phoneticPr fontId="3"/>
  </si>
  <si>
    <r>
      <t>各区分の原状回復費用</t>
    </r>
    <r>
      <rPr>
        <sz val="8"/>
        <color theme="1"/>
        <rFont val="ＭＳ Ｐゴシック"/>
        <family val="3"/>
        <charset val="128"/>
        <scheme val="minor"/>
      </rPr>
      <t>（対象外経費除く）</t>
    </r>
    <rPh sb="0" eb="1">
      <t>カク</t>
    </rPh>
    <rPh sb="1" eb="3">
      <t>クブン</t>
    </rPh>
    <rPh sb="4" eb="6">
      <t>ゲンジョウ</t>
    </rPh>
    <rPh sb="6" eb="8">
      <t>カイフク</t>
    </rPh>
    <rPh sb="8" eb="10">
      <t>ヒヨウ</t>
    </rPh>
    <rPh sb="11" eb="14">
      <t>タイショウガイ</t>
    </rPh>
    <rPh sb="14" eb="16">
      <t>ケイヒ</t>
    </rPh>
    <rPh sb="16" eb="17">
      <t>ノゾ</t>
    </rPh>
    <phoneticPr fontId="3"/>
  </si>
  <si>
    <t>採用する補助対象経費</t>
    <rPh sb="0" eb="2">
      <t>サイヨウ</t>
    </rPh>
    <rPh sb="4" eb="6">
      <t>ホジョ</t>
    </rPh>
    <rPh sb="6" eb="8">
      <t>タイショウ</t>
    </rPh>
    <rPh sb="8" eb="10">
      <t>ケイヒ</t>
    </rPh>
    <phoneticPr fontId="3"/>
  </si>
  <si>
    <t>《採用する補助対象経費の決定》</t>
    <rPh sb="1" eb="3">
      <t>サイヨウ</t>
    </rPh>
    <rPh sb="5" eb="7">
      <t>ホジョ</t>
    </rPh>
    <rPh sb="7" eb="9">
      <t>タイショウ</t>
    </rPh>
    <rPh sb="9" eb="11">
      <t>ケイヒ</t>
    </rPh>
    <rPh sb="12" eb="14">
      <t>ケッテイ</t>
    </rPh>
    <phoneticPr fontId="3"/>
  </si>
  <si>
    <r>
      <t>按分計算書1-2</t>
    </r>
    <r>
      <rPr>
        <b/>
        <sz val="11"/>
        <color theme="1"/>
        <rFont val="ＭＳ Ｐゴシック"/>
        <family val="3"/>
        <charset val="128"/>
        <scheme val="minor"/>
      </rPr>
      <t>（新分野事業用）</t>
    </r>
    <rPh sb="0" eb="2">
      <t>アンブン</t>
    </rPh>
    <rPh sb="2" eb="5">
      <t>ケイサンショ</t>
    </rPh>
    <rPh sb="9" eb="12">
      <t>シンブンヤ</t>
    </rPh>
    <rPh sb="12" eb="14">
      <t>ジギョウ</t>
    </rPh>
    <rPh sb="14" eb="15">
      <t>ヨウ</t>
    </rPh>
    <phoneticPr fontId="3"/>
  </si>
  <si>
    <t>※新分野事業は面積調整を行いません。</t>
    <rPh sb="1" eb="4">
      <t>シンブンヤ</t>
    </rPh>
    <rPh sb="4" eb="6">
      <t>ジギョウ</t>
    </rPh>
    <rPh sb="7" eb="9">
      <t>メンセキ</t>
    </rPh>
    <rPh sb="9" eb="11">
      <t>チョウセイ</t>
    </rPh>
    <rPh sb="12" eb="13">
      <t>オコナ</t>
    </rPh>
    <phoneticPr fontId="3"/>
  </si>
  <si>
    <t>面　積</t>
    <rPh sb="0" eb="1">
      <t>メン</t>
    </rPh>
    <rPh sb="2" eb="3">
      <t>セキ</t>
    </rPh>
    <phoneticPr fontId="3"/>
  </si>
  <si>
    <t>従前施設の延床面積</t>
    <rPh sb="0" eb="2">
      <t>ジュウゼン</t>
    </rPh>
    <rPh sb="2" eb="4">
      <t>シセツ</t>
    </rPh>
    <rPh sb="5" eb="6">
      <t>ノベ</t>
    </rPh>
    <rPh sb="6" eb="9">
      <t>ユカメンセキ</t>
    </rPh>
    <phoneticPr fontId="3"/>
  </si>
  <si>
    <t>新施設の延床面積</t>
    <rPh sb="0" eb="3">
      <t>シンシセツ</t>
    </rPh>
    <rPh sb="4" eb="5">
      <t>ノベ</t>
    </rPh>
    <rPh sb="5" eb="8">
      <t>ユカメンセキ</t>
    </rPh>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</si>
  <si>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</si>
  <si>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</si>
  <si>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</si>
  <si>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</si>
  <si>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事業費等入力シート</t>
    <rPh sb="0" eb="2">
      <t>ジギョウ</t>
    </rPh>
    <rPh sb="2" eb="3">
      <t>ヒ</t>
    </rPh>
    <rPh sb="3" eb="4">
      <t>トウ</t>
    </rPh>
    <rPh sb="4" eb="6">
      <t>ニュウリョク</t>
    </rPh>
    <phoneticPr fontId="3"/>
  </si>
  <si>
    <t>●原状回復費用の見積金額（税抜）</t>
    <rPh sb="1" eb="3">
      <t>ゲンジョウ</t>
    </rPh>
    <rPh sb="3" eb="5">
      <t>カイフク</t>
    </rPh>
    <rPh sb="5" eb="7">
      <t>ヒヨウ</t>
    </rPh>
    <rPh sb="8" eb="10">
      <t>ミツモリ</t>
    </rPh>
    <rPh sb="10" eb="12">
      <t>キンガク</t>
    </rPh>
    <rPh sb="13" eb="15">
      <t>ゼイヌキ</t>
    </rPh>
    <phoneticPr fontId="3"/>
  </si>
  <si>
    <r>
      <t>（手順1）補助対象施設の利用状況表の</t>
    </r>
    <r>
      <rPr>
        <b/>
        <i/>
        <u val="double"/>
        <sz val="11"/>
        <color rgb="FFFF0000"/>
        <rFont val="ＭＳ Ｐゴシック"/>
        <family val="3"/>
        <charset val="128"/>
        <scheme val="minor"/>
      </rPr>
      <t>従前施設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3"/>
  </si>
  <si>
    <t>事業用／非事業用</t>
    <rPh sb="0" eb="3">
      <t>ジギョウヨウ</t>
    </rPh>
    <rPh sb="4" eb="5">
      <t>ヒ</t>
    </rPh>
    <rPh sb="5" eb="7">
      <t>ジギョウ</t>
    </rPh>
    <rPh sb="7" eb="8">
      <t>ヨウ</t>
    </rPh>
    <phoneticPr fontId="3"/>
  </si>
  <si>
    <t>大企業等</t>
    <rPh sb="0" eb="3">
      <t>ダイキギョウ</t>
    </rPh>
    <rPh sb="3" eb="4">
      <t>トウ</t>
    </rPh>
    <phoneticPr fontId="3"/>
  </si>
  <si>
    <r>
      <t>（手順4）補助対象施設の利用状況表の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</si>
  <si>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r>
      <t>（手順5）補助対象施設の利用状況表の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</si>
  <si>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★割戻の率（Ｔ）</t>
    <rPh sb="1" eb="3">
      <t>ワリモドシ</t>
    </rPh>
    <rPh sb="4" eb="5">
      <t>リツ</t>
    </rPh>
    <phoneticPr fontId="3"/>
  </si>
  <si>
    <t>[従前施設]</t>
    <rPh sb="1" eb="3">
      <t>ジュウゼン</t>
    </rPh>
    <rPh sb="3" eb="5">
      <t>シセツ</t>
    </rPh>
    <phoneticPr fontId="3"/>
  </si>
  <si>
    <t>[新施設]</t>
    <rPh sb="1" eb="4">
      <t>シンシセツ</t>
    </rPh>
    <phoneticPr fontId="3"/>
  </si>
  <si>
    <r>
      <t xml:space="preserve">使用開始日
</t>
    </r>
    <r>
      <rPr>
        <sz val="9"/>
        <rFont val="ＭＳ ゴシック"/>
        <family val="3"/>
        <charset val="128"/>
      </rPr>
      <t>（退去予定日）</t>
    </r>
    <rPh sb="0" eb="2">
      <t>シヨウ</t>
    </rPh>
    <rPh sb="2" eb="4">
      <t>カイシ</t>
    </rPh>
    <rPh sb="4" eb="5">
      <t>ビ</t>
    </rPh>
    <rPh sb="7" eb="9">
      <t>タイキョ</t>
    </rPh>
    <rPh sb="9" eb="11">
      <t>ヨテイ</t>
    </rPh>
    <rPh sb="11" eb="12">
      <t>ビ</t>
    </rPh>
    <phoneticPr fontId="3"/>
  </si>
  <si>
    <t>施設費</t>
    <rPh sb="0" eb="3">
      <t>シセツヒ</t>
    </rPh>
    <phoneticPr fontId="3"/>
  </si>
  <si>
    <t>設備費</t>
    <rPh sb="0" eb="3">
      <t>セツビヒ</t>
    </rPh>
    <phoneticPr fontId="3"/>
  </si>
  <si>
    <t>※上記内訳</t>
    <rPh sb="1" eb="3">
      <t>ジョウキ</t>
    </rPh>
    <rPh sb="3" eb="5">
      <t>ウチワケ</t>
    </rPh>
    <phoneticPr fontId="3"/>
  </si>
  <si>
    <t>＝</t>
    <phoneticPr fontId="3"/>
  </si>
  <si>
    <t>㎡</t>
    <phoneticPr fontId="3"/>
  </si>
  <si>
    <t>対象外経費を除いた原状回復費用</t>
    <rPh sb="0" eb="2">
      <t>タイショウ</t>
    </rPh>
    <rPh sb="2" eb="3">
      <t>ガイ</t>
    </rPh>
    <rPh sb="3" eb="5">
      <t>ケイヒ</t>
    </rPh>
    <rPh sb="6" eb="7">
      <t>ノゾ</t>
    </rPh>
    <rPh sb="9" eb="11">
      <t>ゲンジョウ</t>
    </rPh>
    <rPh sb="11" eb="13">
      <t>カイフク</t>
    </rPh>
    <rPh sb="13" eb="15">
      <t>ヒヨウ</t>
    </rPh>
    <phoneticPr fontId="3"/>
  </si>
  <si>
    <t>＝</t>
    <phoneticPr fontId="3"/>
  </si>
  <si>
    <r>
      <t xml:space="preserve">各区分の事業費　 ×　 Ｔ（従前施設の延床面積／新施設の延床面積）
</t>
    </r>
    <r>
      <rPr>
        <sz val="9"/>
        <color theme="1"/>
        <rFont val="ＭＳ Ｐゴシック"/>
        <family val="3"/>
        <charset val="128"/>
        <scheme val="minor"/>
      </rPr>
      <t>※円未満の端数は切捨て</t>
    </r>
    <rPh sb="0" eb="1">
      <t>カク</t>
    </rPh>
    <rPh sb="1" eb="3">
      <t>クブン</t>
    </rPh>
    <rPh sb="4" eb="6">
      <t>ジギョウ</t>
    </rPh>
    <rPh sb="6" eb="7">
      <t>ヒ</t>
    </rPh>
    <rPh sb="14" eb="16">
      <t>ジュウゼン</t>
    </rPh>
    <rPh sb="16" eb="18">
      <t>シセツ</t>
    </rPh>
    <rPh sb="19" eb="20">
      <t>ノ</t>
    </rPh>
    <rPh sb="20" eb="21">
      <t>ユカ</t>
    </rPh>
    <rPh sb="21" eb="23">
      <t>メンセキ</t>
    </rPh>
    <rPh sb="24" eb="27">
      <t>シンシセツ</t>
    </rPh>
    <rPh sb="28" eb="30">
      <t>ノベユカ</t>
    </rPh>
    <rPh sb="30" eb="32">
      <t>メンセキ</t>
    </rPh>
    <rPh sb="35" eb="36">
      <t>エン</t>
    </rPh>
    <rPh sb="36" eb="38">
      <t>ミマン</t>
    </rPh>
    <rPh sb="39" eb="41">
      <t>ハスウ</t>
    </rPh>
    <rPh sb="42" eb="44">
      <t>キリス</t>
    </rPh>
    <phoneticPr fontId="3"/>
  </si>
  <si>
    <r>
      <t xml:space="preserve">使用者名
</t>
    </r>
    <r>
      <rPr>
        <sz val="10"/>
        <rFont val="ＭＳ ゴシック"/>
        <family val="3"/>
        <charset val="128"/>
      </rPr>
      <t>店舗（事業所）名</t>
    </r>
    <r>
      <rPr>
        <sz val="11"/>
        <rFont val="ＭＳ ゴシック"/>
        <family val="3"/>
        <charset val="128"/>
      </rPr>
      <t xml:space="preserve">
用　　途</t>
    </r>
    <rPh sb="0" eb="3">
      <t>シヨウシャ</t>
    </rPh>
    <rPh sb="3" eb="4">
      <t>メイ</t>
    </rPh>
    <rPh sb="5" eb="7">
      <t>テンポ</t>
    </rPh>
    <rPh sb="8" eb="11">
      <t>ジギョウショ</t>
    </rPh>
    <rPh sb="12" eb="13">
      <t>メイ</t>
    </rPh>
    <rPh sb="14" eb="15">
      <t>ヨウ</t>
    </rPh>
    <rPh sb="17" eb="18">
      <t>ト</t>
    </rPh>
    <phoneticPr fontId="3"/>
  </si>
  <si>
    <r>
      <t>按分計算書1-1</t>
    </r>
    <r>
      <rPr>
        <sz val="10"/>
        <color theme="1"/>
        <rFont val="ＭＳ Ｐゴシック"/>
        <family val="3"/>
        <charset val="128"/>
        <scheme val="minor"/>
      </rPr>
      <t>（新分野事業は「按分計算書1-2」を使用すること）</t>
    </r>
    <rPh sb="0" eb="2">
      <t>アンブン</t>
    </rPh>
    <rPh sb="2" eb="5">
      <t>ケイサンショ</t>
    </rPh>
    <rPh sb="9" eb="12">
      <t>シンブンヤ</t>
    </rPh>
    <rPh sb="12" eb="14">
      <t>ジギョウ</t>
    </rPh>
    <rPh sb="16" eb="18">
      <t>アンブン</t>
    </rPh>
    <rPh sb="18" eb="20">
      <t>ケイサン</t>
    </rPh>
    <rPh sb="20" eb="21">
      <t>ショ</t>
    </rPh>
    <rPh sb="26" eb="28">
      <t>シヨウ</t>
    </rPh>
    <phoneticPr fontId="3"/>
  </si>
  <si>
    <t>※按分により減額される経費</t>
    <rPh sb="1" eb="3">
      <t>アンブン</t>
    </rPh>
    <rPh sb="6" eb="8">
      <t>ゲンガク</t>
    </rPh>
    <rPh sb="11" eb="13">
      <t>ケイヒ</t>
    </rPh>
    <phoneticPr fontId="3"/>
  </si>
  <si>
    <t>(1) 施設の受取保険金額が明確な場合</t>
    <rPh sb="4" eb="6">
      <t>シセツ</t>
    </rPh>
    <rPh sb="14" eb="16">
      <t>メイカク</t>
    </rPh>
    <rPh sb="17" eb="19">
      <t>バアイ</t>
    </rPh>
    <phoneticPr fontId="3"/>
  </si>
  <si>
    <t>受取保険金額
の按分額
（Ｔ）</t>
    <rPh sb="0" eb="2">
      <t>ウケトリ</t>
    </rPh>
    <rPh sb="2" eb="5">
      <t>ホケンキン</t>
    </rPh>
    <rPh sb="5" eb="6">
      <t>ガク</t>
    </rPh>
    <rPh sb="8" eb="10">
      <t>アンブン</t>
    </rPh>
    <rPh sb="10" eb="11">
      <t>ガク</t>
    </rPh>
    <phoneticPr fontId="3"/>
  </si>
  <si>
    <t>＝</t>
    <phoneticPr fontId="3"/>
  </si>
  <si>
    <t>受取保険金額</t>
    <phoneticPr fontId="3"/>
  </si>
  <si>
    <t>×</t>
    <phoneticPr fontId="3"/>
  </si>
  <si>
    <t>＋</t>
    <phoneticPr fontId="3"/>
  </si>
  <si>
    <t>(2) 施設ごとの受取保険金額の内訳がない場合</t>
    <rPh sb="4" eb="6">
      <t>シセツ</t>
    </rPh>
    <rPh sb="16" eb="18">
      <t>ウチワケ</t>
    </rPh>
    <rPh sb="21" eb="23">
      <t>バアイ</t>
    </rPh>
    <phoneticPr fontId="3"/>
  </si>
  <si>
    <t>＝</t>
    <phoneticPr fontId="3"/>
  </si>
  <si>
    <t>・・・a</t>
    <phoneticPr fontId="3"/>
  </si>
  <si>
    <t>・・・ｂ</t>
    <phoneticPr fontId="3"/>
  </si>
  <si>
    <t>・・・ｃ</t>
    <phoneticPr fontId="3"/>
  </si>
  <si>
    <t>・・・ａ－（ｂ＋ｃ）</t>
    <phoneticPr fontId="3"/>
  </si>
  <si>
    <t>・・・ｄ</t>
    <phoneticPr fontId="3"/>
  </si>
  <si>
    <t>※ｄはｂの内数</t>
    <rPh sb="5" eb="6">
      <t>ウチ</t>
    </rPh>
    <rPh sb="6" eb="7">
      <t>スウ</t>
    </rPh>
    <phoneticPr fontId="3"/>
  </si>
  <si>
    <t>・・・ｅ</t>
    <phoneticPr fontId="3"/>
  </si>
  <si>
    <t>※ｅはＢの内数</t>
    <rPh sb="5" eb="6">
      <t>ウチ</t>
    </rPh>
    <rPh sb="6" eb="7">
      <t>スウ</t>
    </rPh>
    <phoneticPr fontId="3"/>
  </si>
  <si>
    <t>ｂ／（ｂ＋ｃ）</t>
    <phoneticPr fontId="3"/>
  </si>
  <si>
    <t>1－ｅ／ａ</t>
    <phoneticPr fontId="3"/>
  </si>
  <si>
    <t>1－ｄ／ａ</t>
    <phoneticPr fontId="3"/>
  </si>
  <si>
    <t>・・・a</t>
    <phoneticPr fontId="3"/>
  </si>
  <si>
    <t>・・・ｂ</t>
    <phoneticPr fontId="3"/>
  </si>
  <si>
    <t>・・・ｃ</t>
    <phoneticPr fontId="3"/>
  </si>
  <si>
    <t>・・・ａ－（ｂ＋ｃ）</t>
    <phoneticPr fontId="3"/>
  </si>
  <si>
    <t>・・・ｄ</t>
    <phoneticPr fontId="3"/>
  </si>
  <si>
    <t>事業用途面積</t>
    <rPh sb="0" eb="2">
      <t>ジギョウ</t>
    </rPh>
    <rPh sb="2" eb="4">
      <t>ヨウト</t>
    </rPh>
    <rPh sb="4" eb="6">
      <t>メンセキ</t>
    </rPh>
    <phoneticPr fontId="3"/>
  </si>
  <si>
    <t>非事業用途面積</t>
    <rPh sb="0" eb="1">
      <t>ヒ</t>
    </rPh>
    <rPh sb="1" eb="3">
      <t>ジギョウ</t>
    </rPh>
    <rPh sb="3" eb="5">
      <t>ヨウト</t>
    </rPh>
    <rPh sb="5" eb="7">
      <t>メンセキ</t>
    </rPh>
    <phoneticPr fontId="3"/>
  </si>
  <si>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3"/>
  </si>
  <si>
    <t>※うす黄色のセルは、自動計算です。別シートも同様です。</t>
    <rPh sb="3" eb="5">
      <t>キイロ</t>
    </rPh>
    <rPh sb="10" eb="12">
      <t>ジドウ</t>
    </rPh>
    <rPh sb="12" eb="14">
      <t>ケイサン</t>
    </rPh>
    <rPh sb="17" eb="18">
      <t>ベツ</t>
    </rPh>
    <rPh sb="22" eb="24">
      <t>ドウヨウ</t>
    </rPh>
    <phoneticPr fontId="3"/>
  </si>
  <si>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3"/>
  </si>
  <si>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3"/>
  </si>
  <si>
    <t>（手順3）次の算式により、按分計算を行い補助対象経費を算出する。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</si>
  <si>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※（事業用面積－対象外店舗面積）の上限は、従前施設の同面積となるため、従前施設を超える部分は対象外店舗面積へ加算することで調整を行う。</t>
    <rPh sb="2" eb="5">
      <t>ジギョウヨウ</t>
    </rPh>
    <rPh sb="5" eb="7">
      <t>メンセキ</t>
    </rPh>
    <rPh sb="8" eb="11">
      <t>タイショウガイ</t>
    </rPh>
    <rPh sb="11" eb="13">
      <t>テンポ</t>
    </rPh>
    <rPh sb="13" eb="15">
      <t>メンセキ</t>
    </rPh>
    <rPh sb="17" eb="19">
      <t>ジョウゲン</t>
    </rPh>
    <rPh sb="21" eb="23">
      <t>ジュウゼン</t>
    </rPh>
    <rPh sb="23" eb="25">
      <t>シセツ</t>
    </rPh>
    <rPh sb="26" eb="27">
      <t>ドウ</t>
    </rPh>
    <rPh sb="27" eb="29">
      <t>メンセキ</t>
    </rPh>
    <rPh sb="35" eb="37">
      <t>ジュウゼン</t>
    </rPh>
    <rPh sb="37" eb="39">
      <t>シセツ</t>
    </rPh>
    <rPh sb="40" eb="41">
      <t>コ</t>
    </rPh>
    <rPh sb="43" eb="45">
      <t>ブブン</t>
    </rPh>
    <rPh sb="46" eb="49">
      <t>タイショウガイ</t>
    </rPh>
    <rPh sb="49" eb="51">
      <t>テンポ</t>
    </rPh>
    <rPh sb="51" eb="53">
      <t>メンセキ</t>
    </rPh>
    <rPh sb="54" eb="56">
      <t>カサン</t>
    </rPh>
    <rPh sb="61" eb="63">
      <t>チョウセイ</t>
    </rPh>
    <rPh sb="64" eb="65">
      <t>オコナ</t>
    </rPh>
    <phoneticPr fontId="3"/>
  </si>
  <si>
    <t>（手順5）補助対象外経費を除外した実際に行う施設（設備）の工事費用の見積金額（税抜）を事業用経費、非事業用経費、全体影響事業費に区分する。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</si>
  <si>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（手順6）次の算式により、按分計算を行い補助対象経費を算出する。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</si>
  <si>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採用する補助対象経費は、上記で算出した補助対象経費のいずれか低い方</t>
    <rPh sb="0" eb="2">
      <t>サイヨウ</t>
    </rPh>
    <rPh sb="4" eb="6">
      <t>ホジョ</t>
    </rPh>
    <rPh sb="6" eb="8">
      <t>タイショウ</t>
    </rPh>
    <rPh sb="8" eb="10">
      <t>ケイヒ</t>
    </rPh>
    <rPh sb="12" eb="14">
      <t>ジョウキ</t>
    </rPh>
    <rPh sb="15" eb="17">
      <t>サンシュツ</t>
    </rPh>
    <rPh sb="19" eb="21">
      <t>ホジョ</t>
    </rPh>
    <rPh sb="21" eb="23">
      <t>タイショウ</t>
    </rPh>
    <rPh sb="23" eb="25">
      <t>ケイヒ</t>
    </rPh>
    <rPh sb="30" eb="31">
      <t>ヒク</t>
    </rPh>
    <rPh sb="32" eb="33">
      <t>ホウ</t>
    </rPh>
    <phoneticPr fontId="3"/>
  </si>
  <si>
    <t>（手順2）補助対象外経費を除外した実際に行う施設（設備）の工事費用の見積金額（税抜）を事業用経費、非事業用経費、全体影響事業費に区分する。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</si>
  <si>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（手順3）各区分の事業費を延床面積で割戻し、対象外経費を除いた原状回復費用を算出する。</t>
    <rPh sb="1" eb="3">
      <t>テジュン</t>
    </rPh>
    <rPh sb="5" eb="8">
      <t>カククブン</t>
    </rPh>
    <rPh sb="9" eb="12">
      <t>ジギョウヒ</t>
    </rPh>
    <rPh sb="13" eb="14">
      <t>ノベ</t>
    </rPh>
    <rPh sb="14" eb="17">
      <t>ユカメンセキ</t>
    </rPh>
    <rPh sb="18" eb="20">
      <t>ワリモド</t>
    </rPh>
    <rPh sb="22" eb="25">
      <t>タイショウガイ</t>
    </rPh>
    <rPh sb="25" eb="27">
      <t>ケイヒ</t>
    </rPh>
    <rPh sb="28" eb="29">
      <t>ノゾ</t>
    </rPh>
    <rPh sb="31" eb="33">
      <t>ゲンジョウ</t>
    </rPh>
    <rPh sb="33" eb="35">
      <t>カイフク</t>
    </rPh>
    <rPh sb="35" eb="37">
      <t>ヒヨウ</t>
    </rPh>
    <rPh sb="38" eb="40">
      <t>サンシュツ</t>
    </rPh>
    <phoneticPr fontId="3"/>
  </si>
  <si>
    <t>（手順4）次の算式により、按分計算を行い補助対象経費を算出する。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</si>
  <si>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（手順6）補助対象外経費を除外した実際に行う施設（設備）の工事費用の見積金額（税抜）を事業用経費、非事業用経費、全体影響事業費に区分する。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</si>
  <si>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（手順7）次の算式により、按分計算を行い補助対象経費を算出する。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</si>
  <si>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　按分が必要な施設について保険金の受領がある場合、当該保険金も按分が必要となります。</t>
  </si>
  <si>
    <t>従前施設（被災当時の施設）の概要</t>
    <rPh sb="0" eb="2">
      <t>ジュウゼン</t>
    </rPh>
    <rPh sb="2" eb="4">
      <t>シセツ</t>
    </rPh>
    <rPh sb="5" eb="7">
      <t>ヒサイ</t>
    </rPh>
    <rPh sb="7" eb="9">
      <t>トウジ</t>
    </rPh>
    <rPh sb="10" eb="12">
      <t>シセツ</t>
    </rPh>
    <rPh sb="14" eb="16">
      <t>ガイヨウ</t>
    </rPh>
    <phoneticPr fontId="3"/>
  </si>
  <si>
    <t>従前施設（被災当時の施設）の利用状況</t>
    <rPh sb="0" eb="2">
      <t>ジュウゼン</t>
    </rPh>
    <rPh sb="2" eb="4">
      <t>シセツ</t>
    </rPh>
    <rPh sb="14" eb="16">
      <t>リヨウ</t>
    </rPh>
    <rPh sb="16" eb="18">
      <t>ジョウキョウ</t>
    </rPh>
    <phoneticPr fontId="3"/>
  </si>
  <si>
    <t>事業用面積の内、
対象外となる面積</t>
    <rPh sb="0" eb="3">
      <t>ジギョウヨウ</t>
    </rPh>
    <rPh sb="3" eb="5">
      <t>メンセキ</t>
    </rPh>
    <rPh sb="6" eb="7">
      <t>ウチ</t>
    </rPh>
    <rPh sb="9" eb="12">
      <t>タイショウガイ</t>
    </rPh>
    <rPh sb="15" eb="17">
      <t>メンセキ</t>
    </rPh>
    <phoneticPr fontId="3"/>
  </si>
  <si>
    <t>※</t>
    <phoneticPr fontId="3"/>
  </si>
  <si>
    <t>（手順1）</t>
    <rPh sb="1" eb="3">
      <t>テジュン</t>
    </rPh>
    <phoneticPr fontId="3"/>
  </si>
  <si>
    <t>従前施設（従前設備）の原状回復費用の見積金額（税抜）を事業用経費、対象外経費、全体影響事業費に区分する。</t>
    <phoneticPr fontId="3"/>
  </si>
  <si>
    <t>（手順2）</t>
    <rPh sb="1" eb="3">
      <t>テジュン</t>
    </rPh>
    <phoneticPr fontId="3"/>
  </si>
  <si>
    <r>
      <t xml:space="preserve">　 </t>
    </r>
    <r>
      <rPr>
        <b/>
        <sz val="12"/>
        <color rgb="FFC00000"/>
        <rFont val="ＭＳ Ｐゴシック"/>
        <family val="3"/>
        <charset val="128"/>
        <scheme val="minor"/>
      </rPr>
      <t>見積を取得した場合に記入</t>
    </r>
    <r>
      <rPr>
        <b/>
        <sz val="12"/>
        <color theme="1"/>
        <rFont val="ＭＳ Ｐゴシック"/>
        <family val="3"/>
        <charset val="128"/>
        <scheme val="minor"/>
      </rPr>
      <t>してください（建替や新分野事業等が該当）</t>
    </r>
    <rPh sb="2" eb="4">
      <t>ミツモリ</t>
    </rPh>
    <rPh sb="5" eb="7">
      <t>シュトク</t>
    </rPh>
    <rPh sb="9" eb="11">
      <t>バアイ</t>
    </rPh>
    <rPh sb="12" eb="14">
      <t>キニュウ</t>
    </rPh>
    <rPh sb="21" eb="23">
      <t>タテカ</t>
    </rPh>
    <rPh sb="24" eb="27">
      <t>シンブンヤ</t>
    </rPh>
    <rPh sb="27" eb="29">
      <t>ジギョウ</t>
    </rPh>
    <rPh sb="29" eb="30">
      <t>ナド</t>
    </rPh>
    <rPh sb="31" eb="33">
      <t>ガイトウ</t>
    </rPh>
    <phoneticPr fontId="3"/>
  </si>
  <si>
    <r>
      <t>※実際に行う工事の見積金額のみを取得している場合は、</t>
    </r>
    <r>
      <rPr>
        <b/>
        <sz val="12"/>
        <color rgb="FF00B050"/>
        <rFont val="ＭＳ Ｐゴシック"/>
        <family val="3"/>
        <charset val="128"/>
        <scheme val="minor"/>
      </rPr>
      <t>上段は空欄</t>
    </r>
    <r>
      <rPr>
        <b/>
        <sz val="12"/>
        <color theme="1"/>
        <rFont val="ＭＳ Ｐゴシック"/>
        <family val="3"/>
        <charset val="128"/>
        <scheme val="minor"/>
      </rPr>
      <t>で結構です</t>
    </r>
    <rPh sb="1" eb="3">
      <t>ジッサイ</t>
    </rPh>
    <rPh sb="4" eb="5">
      <t>オコナ</t>
    </rPh>
    <rPh sb="6" eb="8">
      <t>コウジ</t>
    </rPh>
    <rPh sb="9" eb="11">
      <t>ミツ</t>
    </rPh>
    <rPh sb="11" eb="13">
      <t>キンガク</t>
    </rPh>
    <rPh sb="16" eb="18">
      <t>シュトク</t>
    </rPh>
    <rPh sb="22" eb="24">
      <t>バアイ</t>
    </rPh>
    <rPh sb="26" eb="28">
      <t>ジョウダン</t>
    </rPh>
    <rPh sb="29" eb="31">
      <t>クウラン</t>
    </rPh>
    <rPh sb="32" eb="34">
      <t>ケッコウ</t>
    </rPh>
    <phoneticPr fontId="3"/>
  </si>
  <si>
    <r>
      <t>※</t>
    </r>
    <r>
      <rPr>
        <b/>
        <sz val="12"/>
        <color rgb="FF00B050"/>
        <rFont val="ＭＳ Ｐゴシック"/>
        <family val="3"/>
        <charset val="128"/>
        <scheme val="minor"/>
      </rPr>
      <t>按分計算が発生しない場合、作成不要</t>
    </r>
    <r>
      <rPr>
        <b/>
        <sz val="12"/>
        <color theme="1"/>
        <rFont val="ＭＳ Ｐゴシック"/>
        <family val="3"/>
        <charset val="128"/>
        <scheme val="minor"/>
      </rPr>
      <t>です（下記参照）</t>
    </r>
    <rPh sb="1" eb="3">
      <t>アンブン</t>
    </rPh>
    <rPh sb="3" eb="5">
      <t>ケイサン</t>
    </rPh>
    <rPh sb="6" eb="8">
      <t>ハッセイ</t>
    </rPh>
    <rPh sb="11" eb="13">
      <t>バアイ</t>
    </rPh>
    <rPh sb="14" eb="16">
      <t>サクセイ</t>
    </rPh>
    <rPh sb="16" eb="18">
      <t>フヨウ</t>
    </rPh>
    <rPh sb="21" eb="23">
      <t>カキ</t>
    </rPh>
    <rPh sb="23" eb="25">
      <t>サンショウ</t>
    </rPh>
    <phoneticPr fontId="3"/>
  </si>
  <si>
    <r>
      <t>　かつ、従前施設と新施設の</t>
    </r>
    <r>
      <rPr>
        <b/>
        <sz val="11"/>
        <color rgb="FF00B050"/>
        <rFont val="ＭＳ Ｐゴシック"/>
        <family val="3"/>
        <charset val="128"/>
        <scheme val="minor"/>
      </rPr>
      <t>延床面積に変更がない</t>
    </r>
    <r>
      <rPr>
        <b/>
        <sz val="11"/>
        <color theme="1"/>
        <rFont val="ＭＳ Ｐゴシック"/>
        <family val="3"/>
        <charset val="128"/>
        <scheme val="minor"/>
      </rPr>
      <t>場合</t>
    </r>
    <rPh sb="4" eb="8">
      <t>ジュウゼンシセツ</t>
    </rPh>
    <rPh sb="9" eb="12">
      <t>シンシセツ</t>
    </rPh>
    <rPh sb="13" eb="14">
      <t>ノ</t>
    </rPh>
    <rPh sb="14" eb="15">
      <t>ユカ</t>
    </rPh>
    <rPh sb="15" eb="17">
      <t>メンセキ</t>
    </rPh>
    <rPh sb="18" eb="20">
      <t>ヘンコウ</t>
    </rPh>
    <rPh sb="23" eb="25">
      <t>バアイ</t>
    </rPh>
    <phoneticPr fontId="3"/>
  </si>
  <si>
    <r>
      <t>　別シート「按分計算書」にて「R：事業用面積割合・S対象外店舗面積減額割合が</t>
    </r>
    <r>
      <rPr>
        <b/>
        <sz val="11"/>
        <color rgb="FF00B050"/>
        <rFont val="ＭＳ Ｐゴシック"/>
        <family val="3"/>
        <charset val="128"/>
        <scheme val="minor"/>
      </rPr>
      <t>100％</t>
    </r>
    <r>
      <rPr>
        <b/>
        <sz val="11"/>
        <color theme="1"/>
        <rFont val="ＭＳ Ｐゴシック"/>
        <family val="3"/>
        <charset val="128"/>
        <scheme val="minor"/>
      </rPr>
      <t>」</t>
    </r>
    <rPh sb="1" eb="2">
      <t>ベツ</t>
    </rPh>
    <rPh sb="6" eb="11">
      <t>アンブンケイサンショ</t>
    </rPh>
    <rPh sb="17" eb="22">
      <t>ジギョウヨウメンセキ</t>
    </rPh>
    <rPh sb="22" eb="24">
      <t>ワリアイ</t>
    </rPh>
    <rPh sb="26" eb="29">
      <t>タイショウガイ</t>
    </rPh>
    <rPh sb="29" eb="31">
      <t>テンポ</t>
    </rPh>
    <rPh sb="31" eb="33">
      <t>メンセキ</t>
    </rPh>
    <rPh sb="33" eb="35">
      <t>ゲンガク</t>
    </rPh>
    <rPh sb="35" eb="37">
      <t>ワリアイ</t>
    </rPh>
    <phoneticPr fontId="3"/>
  </si>
  <si>
    <t>●実際に行う工事の見積書のみを取得した場合（建築単価が同じとみなす場合）　</t>
    <rPh sb="1" eb="3">
      <t>ジッサイ</t>
    </rPh>
    <rPh sb="4" eb="5">
      <t>オコナ</t>
    </rPh>
    <rPh sb="6" eb="8">
      <t>コウジ</t>
    </rPh>
    <rPh sb="9" eb="11">
      <t>ミツモリ</t>
    </rPh>
    <rPh sb="11" eb="12">
      <t>ショ</t>
    </rPh>
    <rPh sb="15" eb="17">
      <t>シュトク</t>
    </rPh>
    <rPh sb="19" eb="21">
      <t>バアイ</t>
    </rPh>
    <rPh sb="22" eb="24">
      <t>ケンチク</t>
    </rPh>
    <rPh sb="24" eb="26">
      <t>タンカ</t>
    </rPh>
    <rPh sb="27" eb="28">
      <t>オナ</t>
    </rPh>
    <rPh sb="33" eb="35">
      <t>バアイ</t>
    </rPh>
    <phoneticPr fontId="3"/>
  </si>
  <si>
    <r>
      <t xml:space="preserve">按分計算書２ </t>
    </r>
    <r>
      <rPr>
        <b/>
        <sz val="11"/>
        <color theme="1"/>
        <rFont val="ＭＳ Ｐゴシック"/>
        <family val="3"/>
        <charset val="128"/>
        <scheme val="minor"/>
      </rPr>
      <t>(修繕の場合)</t>
    </r>
    <rPh sb="0" eb="2">
      <t>アンブン</t>
    </rPh>
    <rPh sb="2" eb="5">
      <t>ケイサンショ</t>
    </rPh>
    <rPh sb="8" eb="10">
      <t>シュウゼン</t>
    </rPh>
    <rPh sb="11" eb="13">
      <t>バアイ</t>
    </rPh>
    <phoneticPr fontId="3"/>
  </si>
  <si>
    <t>各事業費について</t>
    <rPh sb="0" eb="1">
      <t>カク</t>
    </rPh>
    <rPh sb="1" eb="4">
      <t>ジギョウヒ</t>
    </rPh>
    <phoneticPr fontId="3"/>
  </si>
  <si>
    <t>事業用途のみの事業費（ア）</t>
    <phoneticPr fontId="3"/>
  </si>
  <si>
    <t>非事業用途のみの事業費（イ）</t>
    <phoneticPr fontId="3"/>
  </si>
  <si>
    <t>全体影響事業費（ウ）</t>
    <phoneticPr fontId="3"/>
  </si>
  <si>
    <t>〔上段〕</t>
    <rPh sb="1" eb="3">
      <t>ジョウダン</t>
    </rPh>
    <phoneticPr fontId="3"/>
  </si>
  <si>
    <t>〔下段〕</t>
    <rPh sb="1" eb="2">
      <t>シタ</t>
    </rPh>
    <phoneticPr fontId="3"/>
  </si>
  <si>
    <t>利用状況表において、事業用に区分した部分の工事費（事業用面積の内、対象外となる面積も含む）</t>
    <rPh sb="0" eb="5">
      <t>リヨウジョウキョウヒョウ</t>
    </rPh>
    <rPh sb="10" eb="13">
      <t>ジギョウヨウ</t>
    </rPh>
    <rPh sb="14" eb="16">
      <t>クブン</t>
    </rPh>
    <rPh sb="18" eb="20">
      <t>ブブン</t>
    </rPh>
    <rPh sb="21" eb="24">
      <t>コウジヒ</t>
    </rPh>
    <rPh sb="42" eb="43">
      <t>フク</t>
    </rPh>
    <phoneticPr fontId="3"/>
  </si>
  <si>
    <t>利用状況表において、非事業用に区分した部分の工事費</t>
    <rPh sb="0" eb="5">
      <t>リヨウジョウキョウヒョウ</t>
    </rPh>
    <rPh sb="10" eb="14">
      <t>ヒジギョウヨウ</t>
    </rPh>
    <rPh sb="15" eb="17">
      <t>クブン</t>
    </rPh>
    <rPh sb="19" eb="21">
      <t>ブブン</t>
    </rPh>
    <rPh sb="22" eb="25">
      <t>コウジヒ</t>
    </rPh>
    <phoneticPr fontId="3"/>
  </si>
  <si>
    <t>「事業費等入力シート」及び「按分計算書」は、見積書一覧表に記載のある按分が必要な全ての
  項目について別途作成が必要となります。</t>
    <phoneticPr fontId="3"/>
  </si>
  <si>
    <t>※補助対象経費②に</t>
    <rPh sb="1" eb="3">
      <t>ホジョ</t>
    </rPh>
    <rPh sb="3" eb="5">
      <t>タイショウ</t>
    </rPh>
    <rPh sb="5" eb="7">
      <t>ケイヒ</t>
    </rPh>
    <phoneticPr fontId="3"/>
  </si>
  <si>
    <t>ついて、補助事業計画書</t>
    <rPh sb="4" eb="6">
      <t>ホジョ</t>
    </rPh>
    <rPh sb="6" eb="8">
      <t>ジギョウ</t>
    </rPh>
    <rPh sb="8" eb="11">
      <t>ケイカクショ</t>
    </rPh>
    <phoneticPr fontId="3"/>
  </si>
  <si>
    <t>「５復旧整備の内容」を参照</t>
    <phoneticPr fontId="3"/>
  </si>
  <si>
    <t>受取保険金額の合計を補助対象経費②により按分した額</t>
    <rPh sb="7" eb="9">
      <t>ゴウケイ</t>
    </rPh>
    <rPh sb="10" eb="12">
      <t>ホジョ</t>
    </rPh>
    <rPh sb="12" eb="14">
      <t>タイショウ</t>
    </rPh>
    <rPh sb="14" eb="16">
      <t>ケイヒ</t>
    </rPh>
    <rPh sb="20" eb="22">
      <t>アンブン</t>
    </rPh>
    <rPh sb="24" eb="25">
      <t>ガク</t>
    </rPh>
    <phoneticPr fontId="3"/>
  </si>
  <si>
    <t>受取保険金額の按分計算書</t>
    <rPh sb="9" eb="12">
      <t>ケイサンショ</t>
    </rPh>
    <phoneticPr fontId="3"/>
  </si>
  <si>
    <t>上記（ア）（イ）のどちらにも区分できない工事費（施設の躯体、屋根、外壁など）</t>
    <rPh sb="0" eb="2">
      <t>ジョウキ</t>
    </rPh>
    <rPh sb="14" eb="16">
      <t>クブン</t>
    </rPh>
    <rPh sb="20" eb="23">
      <t>コウジヒ</t>
    </rPh>
    <rPh sb="24" eb="26">
      <t>シセツ</t>
    </rPh>
    <rPh sb="27" eb="29">
      <t>クタイ</t>
    </rPh>
    <rPh sb="30" eb="32">
      <t>ヤネ</t>
    </rPh>
    <rPh sb="33" eb="35">
      <t>ガイヘキ</t>
    </rPh>
    <phoneticPr fontId="3"/>
  </si>
  <si>
    <t>※按分計算書の事業用面積b</t>
    <phoneticPr fontId="3"/>
  </si>
  <si>
    <t>※按分計算書の非事業用面積ｃ</t>
    <rPh sb="7" eb="8">
      <t>ヒ</t>
    </rPh>
    <phoneticPr fontId="3"/>
  </si>
  <si>
    <t>※按分計算書の事業用面積ｂ</t>
    <phoneticPr fontId="3"/>
  </si>
  <si>
    <t>×</t>
  </si>
  <si>
    <t>　補助対象施設の利用状況表（実績報告用）</t>
    <rPh sb="1" eb="3">
      <t>ホジョ</t>
    </rPh>
    <rPh sb="3" eb="5">
      <t>タイショウ</t>
    </rPh>
    <rPh sb="5" eb="7">
      <t>シセツ</t>
    </rPh>
    <rPh sb="8" eb="10">
      <t>リヨウ</t>
    </rPh>
    <rPh sb="10" eb="12">
      <t>ジョウキョウ</t>
    </rPh>
    <rPh sb="12" eb="13">
      <t>ヒョウ</t>
    </rPh>
    <rPh sb="14" eb="18">
      <t>ジッセキホウコク</t>
    </rPh>
    <rPh sb="18" eb="19">
      <t>ヨウ</t>
    </rPh>
    <rPh sb="19" eb="20">
      <t>ジツヨウ</t>
    </rPh>
    <phoneticPr fontId="3"/>
  </si>
  <si>
    <t>《実際に行った工事費用の補助対象経費の算出》</t>
    <rPh sb="1" eb="3">
      <t>ジッサイ</t>
    </rPh>
    <rPh sb="4" eb="5">
      <t>オコナ</t>
    </rPh>
    <rPh sb="7" eb="9">
      <t>コウジ</t>
    </rPh>
    <rPh sb="9" eb="11">
      <t>ヒヨウ</t>
    </rPh>
    <rPh sb="12" eb="14">
      <t>ホジョ</t>
    </rPh>
    <rPh sb="14" eb="16">
      <t>タイショウ</t>
    </rPh>
    <rPh sb="16" eb="18">
      <t>ケイヒ</t>
    </rPh>
    <rPh sb="19" eb="21">
      <t>サンシュツ</t>
    </rPh>
    <phoneticPr fontId="3"/>
  </si>
  <si>
    <r>
      <t>《実際に行</t>
    </r>
    <r>
      <rPr>
        <b/>
        <sz val="11"/>
        <color rgb="FFFF0000"/>
        <rFont val="ＭＳ Ｐゴシック"/>
        <family val="3"/>
        <charset val="128"/>
        <scheme val="minor"/>
      </rPr>
      <t>った</t>
    </r>
    <r>
      <rPr>
        <b/>
        <sz val="11"/>
        <color theme="1"/>
        <rFont val="ＭＳ Ｐゴシック"/>
        <family val="3"/>
        <charset val="128"/>
        <scheme val="minor"/>
      </rPr>
      <t>工事費用の補助対象経費の算出》</t>
    </r>
    <rPh sb="1" eb="3">
      <t>ジッサイ</t>
    </rPh>
    <rPh sb="4" eb="5">
      <t>オコナ</t>
    </rPh>
    <rPh sb="7" eb="9">
      <t>コウジ</t>
    </rPh>
    <rPh sb="9" eb="11">
      <t>ヒヨウ</t>
    </rPh>
    <rPh sb="12" eb="14">
      <t>ホジョ</t>
    </rPh>
    <rPh sb="14" eb="16">
      <t>タイショウ</t>
    </rPh>
    <rPh sb="16" eb="18">
      <t>ケイヒ</t>
    </rPh>
    <rPh sb="19" eb="21">
      <t>サンシュツ</t>
    </rPh>
    <phoneticPr fontId="3"/>
  </si>
  <si>
    <t>（手順5）補助対象外経費を除外した実際に行う施設（設備）の工事費用の支出金額（税抜）を事業用経費、非事業用経費、全体影響事業費に区分する。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シシュツ</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</si>
  <si>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《実際に行った工事の補助対象経費の算出》</t>
    <rPh sb="1" eb="3">
      <t>ジッサイ</t>
    </rPh>
    <rPh sb="4" eb="5">
      <t>オコナ</t>
    </rPh>
    <rPh sb="7" eb="9">
      <t>コウジ</t>
    </rPh>
    <rPh sb="10" eb="12">
      <t>ホジョ</t>
    </rPh>
    <rPh sb="12" eb="14">
      <t>タイショウ</t>
    </rPh>
    <rPh sb="14" eb="16">
      <t>ケイヒ</t>
    </rPh>
    <rPh sb="17" eb="19">
      <t>サンシュツ</t>
    </rPh>
    <phoneticPr fontId="3"/>
  </si>
  <si>
    <t>新施設（補助事業実施後）の概要</t>
    <rPh sb="0" eb="3">
      <t>シンシセツ</t>
    </rPh>
    <rPh sb="4" eb="6">
      <t>ホジョ</t>
    </rPh>
    <rPh sb="6" eb="8">
      <t>ジギョウ</t>
    </rPh>
    <rPh sb="8" eb="10">
      <t>ジッシ</t>
    </rPh>
    <rPh sb="10" eb="11">
      <t>ゴ</t>
    </rPh>
    <rPh sb="13" eb="15">
      <t>ガイヨウ</t>
    </rPh>
    <phoneticPr fontId="3"/>
  </si>
  <si>
    <t>新施設（補助事業実施後）の利用状況</t>
    <rPh sb="0" eb="3">
      <t>シンシセツ</t>
    </rPh>
    <rPh sb="4" eb="6">
      <t>ホジョ</t>
    </rPh>
    <rPh sb="6" eb="8">
      <t>ジギョウ</t>
    </rPh>
    <rPh sb="8" eb="10">
      <t>ジッシ</t>
    </rPh>
    <rPh sb="10" eb="11">
      <t>ゴ</t>
    </rPh>
    <rPh sb="13" eb="15">
      <t>リヨウ</t>
    </rPh>
    <rPh sb="15" eb="17">
      <t>ジョウキョウ</t>
    </rPh>
    <phoneticPr fontId="3"/>
  </si>
  <si>
    <t>実際に行った施設（設備）の工事費用の支払金額（税抜）を事業用経費、対象外経費、全体影響事業費に区分する。</t>
    <rPh sb="18" eb="20">
      <t>シハラ</t>
    </rPh>
    <phoneticPr fontId="3"/>
  </si>
  <si>
    <r>
      <t>●実際に行</t>
    </r>
    <r>
      <rPr>
        <sz val="11"/>
        <color theme="1"/>
        <rFont val="ＭＳ Ｐゴシック"/>
        <family val="3"/>
        <charset val="128"/>
        <scheme val="minor"/>
      </rPr>
      <t>った施設（設備）の工事費用の支払金額（税抜）</t>
    </r>
    <rPh sb="1" eb="3">
      <t>ジッサイ</t>
    </rPh>
    <rPh sb="4" eb="5">
      <t>オコナ</t>
    </rPh>
    <rPh sb="7" eb="9">
      <t>シセツ</t>
    </rPh>
    <rPh sb="10" eb="12">
      <t>セツビ</t>
    </rPh>
    <rPh sb="14" eb="16">
      <t>コウジ</t>
    </rPh>
    <rPh sb="16" eb="18">
      <t>ヒヨウ</t>
    </rPh>
    <rPh sb="19" eb="21">
      <t>シハラ</t>
    </rPh>
    <rPh sb="21" eb="23">
      <t>キンガク</t>
    </rPh>
    <rPh sb="24" eb="26">
      <t>ゼイヌキ</t>
    </rPh>
    <phoneticPr fontId="3"/>
  </si>
  <si>
    <r>
      <t>※上段の原状回復費用の見積金額（税抜）は、</t>
    </r>
    <r>
      <rPr>
        <b/>
        <sz val="12"/>
        <color rgb="FFC00000"/>
        <rFont val="ＭＳ Ｐゴシック"/>
        <family val="3"/>
        <charset val="128"/>
        <scheme val="minor"/>
      </rPr>
      <t>実際に行う工事とは別に、</t>
    </r>
    <rPh sb="1" eb="3">
      <t>ジョウダン</t>
    </rPh>
    <rPh sb="4" eb="10">
      <t>ゲンジョウカイフクヒヨウ</t>
    </rPh>
    <rPh sb="11" eb="13">
      <t>ミツ</t>
    </rPh>
    <rPh sb="13" eb="15">
      <t>キンガク</t>
    </rPh>
    <rPh sb="16" eb="18">
      <t>ゼイヌキ</t>
    </rPh>
    <rPh sb="21" eb="23">
      <t>ジッサイ</t>
    </rPh>
    <rPh sb="24" eb="25">
      <t>オコナ</t>
    </rPh>
    <rPh sb="25" eb="26">
      <t>オコナ</t>
    </rPh>
    <rPh sb="28" eb="30">
      <t>コウジ</t>
    </rPh>
    <rPh sb="32" eb="33">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</si>
</sst>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0_);[Red]\(#,##0.00\)"/>
    <numFmt numFmtId="179" formatCode="#,##0_ "/>
  </numFmts>
  <fonts count="3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i/>
      <sz val="10"/>
      <color rgb="FFFF0000"/>
      <name val="ＭＳ Ｐゴシック"/>
      <family val="3"/>
      <charset val="128"/>
      <scheme val="minor"/>
    </font>
    <font>
      <b/>
      <u/>
      <sz val="12"/>
      <color theme="1"/>
      <name val="ＭＳ Ｐゴシック"/>
      <family val="3"/>
      <charset val="128"/>
      <scheme val="minor"/>
    </font>
    <font>
      <b/>
      <i/>
      <u val="double"/>
      <sz val="11"/>
      <color rgb="FFFF0000"/>
      <name val="ＭＳ Ｐゴシック"/>
      <family val="3"/>
      <charset val="128"/>
      <scheme val="minor"/>
    </font>
    <font>
      <sz val="9"/>
      <name val="ＭＳ 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b/>
      <sz val="14"/>
      <color rgb="FF0000FF"/>
      <name val="ＭＳ ゴシック"/>
      <family val="3"/>
      <charset val="128"/>
    </font>
    <font>
      <sz val="12"/>
      <color rgb="FFFF0000"/>
      <name val="ＭＳ ゴシック"/>
      <family val="3"/>
      <charset val="128"/>
    </font>
    <font>
      <b/>
      <sz val="16"/>
      <color theme="1"/>
      <name val="ＭＳ ゴシック"/>
      <family val="3"/>
      <charset val="128"/>
    </font>
    <font>
      <b/>
      <sz val="12"/>
      <color theme="1"/>
      <name val="ＭＳ Ｐゴシック"/>
      <family val="3"/>
      <charset val="128"/>
      <scheme val="minor"/>
    </font>
    <font>
      <b/>
      <sz val="12"/>
      <color rgb="FF00B050"/>
      <name val="ＭＳ Ｐゴシック"/>
      <family val="3"/>
      <charset val="128"/>
      <scheme val="minor"/>
    </font>
    <font>
      <sz val="12"/>
      <color theme="1"/>
      <name val="ＭＳ Ｐゴシック"/>
      <family val="3"/>
      <charset val="128"/>
      <scheme val="minor"/>
    </font>
    <font>
      <b/>
      <sz val="12"/>
      <color rgb="FFC00000"/>
      <name val="ＭＳ Ｐゴシック"/>
      <family val="3"/>
      <charset val="128"/>
      <scheme val="minor"/>
    </font>
    <font>
      <b/>
      <sz val="11"/>
      <color rgb="FF00B050"/>
      <name val="ＭＳ Ｐゴシック"/>
      <family val="3"/>
      <charset val="128"/>
      <scheme val="minor"/>
    </font>
    <font>
      <b/>
      <sz val="11"/>
      <color rgb="FFFF0000"/>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37">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cellStyleXfs>
  <cellXfs count="362">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shrinkToFit="1"/>
    </xf>
    <xf numFmtId="0" fontId="10" fillId="0" borderId="0" xfId="0" applyFont="1" applyAlignment="1">
      <alignment horizontal="center" vertical="center" textRotation="255"/>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textRotation="255"/>
    </xf>
    <xf numFmtId="40" fontId="10" fillId="0" borderId="0" xfId="1" applyNumberFormat="1" applyFont="1" applyFill="1" applyBorder="1" applyAlignment="1">
      <alignment horizontal="left" vertical="center"/>
    </xf>
    <xf numFmtId="0" fontId="8" fillId="0" borderId="0" xfId="0" applyFont="1" applyAlignment="1">
      <alignment horizontal="center" vertical="center"/>
    </xf>
    <xf numFmtId="176" fontId="10" fillId="0" borderId="0" xfId="0" applyNumberFormat="1" applyFont="1" applyAlignment="1">
      <alignment horizontal="left" vertical="center"/>
    </xf>
    <xf numFmtId="0" fontId="8" fillId="0" borderId="0" xfId="0" applyFont="1">
      <alignment vertical="center"/>
    </xf>
    <xf numFmtId="0" fontId="7" fillId="0" borderId="0" xfId="0" applyFont="1">
      <alignment vertical="center"/>
    </xf>
    <xf numFmtId="0" fontId="0" fillId="0" borderId="0" xfId="0" applyAlignment="1">
      <alignment vertical="center" shrinkToFit="1"/>
    </xf>
    <xf numFmtId="0" fontId="0" fillId="0" borderId="0" xfId="0" applyAlignment="1">
      <alignment horizontal="center" vertical="center"/>
    </xf>
    <xf numFmtId="0" fontId="16" fillId="0" borderId="0" xfId="0" applyFont="1">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3" fillId="0" borderId="14" xfId="0" applyFont="1" applyBorder="1">
      <alignment vertical="center"/>
    </xf>
    <xf numFmtId="0" fontId="13" fillId="0" borderId="0" xfId="0" applyFont="1">
      <alignment vertical="center"/>
    </xf>
    <xf numFmtId="0" fontId="0" fillId="0" borderId="16" xfId="0" applyBorder="1" applyAlignment="1">
      <alignment horizontal="center" vertical="center"/>
    </xf>
    <xf numFmtId="3" fontId="14" fillId="0" borderId="16" xfId="0" applyNumberFormat="1" applyFont="1" applyBorder="1">
      <alignment vertical="center"/>
    </xf>
    <xf numFmtId="0" fontId="18" fillId="0" borderId="0" xfId="0" applyFont="1">
      <alignment vertical="center"/>
    </xf>
    <xf numFmtId="0" fontId="15" fillId="0" borderId="4" xfId="0" applyFont="1" applyBorder="1">
      <alignment vertical="center"/>
    </xf>
    <xf numFmtId="0" fontId="15" fillId="0" borderId="9" xfId="0" applyFont="1" applyBorder="1">
      <alignment vertical="center"/>
    </xf>
    <xf numFmtId="0" fontId="16" fillId="0" borderId="0" xfId="0" applyFont="1" applyAlignment="1">
      <alignment horizontal="left" vertical="center" wrapText="1"/>
    </xf>
    <xf numFmtId="0" fontId="18" fillId="0" borderId="12" xfId="0" applyFont="1" applyBorder="1">
      <alignment vertical="center"/>
    </xf>
    <xf numFmtId="0" fontId="13" fillId="0" borderId="0" xfId="0" applyFont="1" applyAlignment="1">
      <alignment vertical="center" shrinkToFit="1"/>
    </xf>
    <xf numFmtId="0" fontId="18" fillId="0" borderId="0" xfId="0" applyFont="1" applyAlignment="1">
      <alignment vertical="top" wrapText="1"/>
    </xf>
    <xf numFmtId="0" fontId="0" fillId="0" borderId="25" xfId="0" applyBorder="1">
      <alignment vertical="center"/>
    </xf>
    <xf numFmtId="0" fontId="15" fillId="0" borderId="0" xfId="0" applyFont="1">
      <alignment vertical="center"/>
    </xf>
    <xf numFmtId="177" fontId="15" fillId="0" borderId="0" xfId="0" applyNumberFormat="1" applyFont="1">
      <alignment vertical="center"/>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15" fillId="3" borderId="4" xfId="0" applyFont="1" applyFill="1" applyBorder="1">
      <alignment vertical="center"/>
    </xf>
    <xf numFmtId="0" fontId="0" fillId="3" borderId="4" xfId="0" applyFill="1" applyBorder="1">
      <alignment vertical="center"/>
    </xf>
    <xf numFmtId="0" fontId="0" fillId="3" borderId="9" xfId="0" applyFill="1" applyBorder="1">
      <alignment vertical="center"/>
    </xf>
    <xf numFmtId="0" fontId="0" fillId="3" borderId="24" xfId="0" applyFill="1" applyBorder="1">
      <alignment vertical="center"/>
    </xf>
    <xf numFmtId="0" fontId="15" fillId="3" borderId="24" xfId="0" applyFont="1" applyFill="1" applyBorder="1">
      <alignment vertical="center"/>
    </xf>
    <xf numFmtId="0" fontId="15" fillId="3" borderId="9" xfId="0" applyFont="1" applyFill="1" applyBorder="1">
      <alignment vertical="center"/>
    </xf>
    <xf numFmtId="0" fontId="0" fillId="3" borderId="4" xfId="0" applyFill="1" applyBorder="1" applyAlignment="1">
      <alignment vertical="center" shrinkToFit="1"/>
    </xf>
    <xf numFmtId="0" fontId="17" fillId="0" borderId="0" xfId="0" applyFont="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3" fillId="0" borderId="6" xfId="0" applyFont="1" applyBorder="1" applyAlignment="1">
      <alignment horizontal="center" vertical="center" shrinkToFit="1"/>
    </xf>
    <xf numFmtId="0" fontId="0" fillId="0" borderId="6" xfId="0" applyBorder="1">
      <alignment vertical="center"/>
    </xf>
    <xf numFmtId="0" fontId="0" fillId="0" borderId="19" xfId="0" applyBorder="1" applyAlignment="1">
      <alignment vertical="center" shrinkToFit="1"/>
    </xf>
    <xf numFmtId="0" fontId="0" fillId="0" borderId="32" xfId="0" applyBorder="1">
      <alignment vertical="center"/>
    </xf>
    <xf numFmtId="0" fontId="0" fillId="0" borderId="0" xfId="0" applyAlignment="1">
      <alignment horizontal="left" vertical="top" wrapText="1"/>
    </xf>
    <xf numFmtId="0" fontId="13" fillId="0" borderId="0" xfId="0" applyFont="1" applyAlignment="1">
      <alignment horizontal="center" vertical="center" shrinkToFit="1"/>
    </xf>
    <xf numFmtId="0" fontId="0" fillId="0" borderId="19" xfId="0" applyBorder="1" applyAlignment="1">
      <alignment horizontal="center" vertical="center" shrinkToFit="1"/>
    </xf>
    <xf numFmtId="3" fontId="20" fillId="0" borderId="0" xfId="0" applyNumberFormat="1" applyFont="1">
      <alignment vertical="center"/>
    </xf>
    <xf numFmtId="3" fontId="0" fillId="0" borderId="0" xfId="0" applyNumberFormat="1">
      <alignment vertical="center"/>
    </xf>
    <xf numFmtId="3" fontId="15" fillId="3" borderId="4" xfId="0" applyNumberFormat="1" applyFont="1" applyFill="1" applyBorder="1" applyAlignment="1">
      <alignment horizontal="center" vertical="center"/>
    </xf>
    <xf numFmtId="3" fontId="15" fillId="3" borderId="35"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0" fontId="0" fillId="3" borderId="9" xfId="0" applyFill="1" applyBorder="1" applyAlignment="1">
      <alignment vertical="center" shrinkToFit="1"/>
    </xf>
    <xf numFmtId="0" fontId="25" fillId="0" borderId="0" xfId="0" applyFont="1">
      <alignment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24" fillId="0" borderId="0" xfId="0" applyFont="1" applyAlignment="1">
      <alignment vertical="center" wrapText="1"/>
    </xf>
    <xf numFmtId="0" fontId="24" fillId="0" borderId="0" xfId="0" applyFont="1" applyAlignment="1">
      <alignment horizontal="center" vertical="center"/>
    </xf>
    <xf numFmtId="0" fontId="24" fillId="0" borderId="16" xfId="0" applyFont="1" applyBorder="1">
      <alignment vertical="center"/>
    </xf>
    <xf numFmtId="0" fontId="28" fillId="0" borderId="0" xfId="0" applyFont="1">
      <alignment vertical="center"/>
    </xf>
    <xf numFmtId="0" fontId="28" fillId="0" borderId="16" xfId="0" applyFont="1" applyBorder="1">
      <alignment vertical="center"/>
    </xf>
    <xf numFmtId="0" fontId="28" fillId="0" borderId="25" xfId="0" applyFont="1" applyBorder="1">
      <alignment vertical="center"/>
    </xf>
    <xf numFmtId="0" fontId="29"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left" vertical="center"/>
    </xf>
    <xf numFmtId="0" fontId="17" fillId="0" borderId="0" xfId="0" applyFont="1" applyAlignment="1">
      <alignment horizontal="left" vertical="center"/>
    </xf>
    <xf numFmtId="0" fontId="19" fillId="0" borderId="0" xfId="0" applyFont="1">
      <alignment vertical="center"/>
    </xf>
    <xf numFmtId="0" fontId="30" fillId="0" borderId="0" xfId="0" applyFont="1">
      <alignment vertical="center"/>
    </xf>
    <xf numFmtId="3" fontId="15" fillId="0" borderId="0" xfId="0" applyNumberFormat="1" applyFont="1">
      <alignment vertical="center"/>
    </xf>
    <xf numFmtId="0" fontId="0" fillId="0" borderId="12" xfId="0" applyBorder="1" applyAlignment="1">
      <alignment horizontal="center" vertical="center"/>
    </xf>
    <xf numFmtId="3" fontId="15" fillId="0" borderId="12" xfId="0" applyNumberFormat="1" applyFont="1" applyBorder="1">
      <alignment vertical="center"/>
    </xf>
    <xf numFmtId="0" fontId="15" fillId="0" borderId="12" xfId="0" applyFont="1" applyBorder="1">
      <alignment vertical="center"/>
    </xf>
    <xf numFmtId="0" fontId="0" fillId="0" borderId="14" xfId="0" applyBorder="1" applyAlignment="1">
      <alignment horizontal="left" vertical="center" indent="1"/>
    </xf>
    <xf numFmtId="0" fontId="0" fillId="0" borderId="44" xfId="0" applyBorder="1">
      <alignment vertical="center"/>
    </xf>
    <xf numFmtId="0" fontId="0" fillId="0" borderId="45" xfId="0" applyBorder="1" applyAlignment="1">
      <alignment horizontal="center" vertical="center"/>
    </xf>
    <xf numFmtId="3" fontId="15" fillId="0" borderId="45" xfId="0" applyNumberFormat="1" applyFont="1" applyBorder="1">
      <alignment vertical="center"/>
    </xf>
    <xf numFmtId="0" fontId="15" fillId="0" borderId="45" xfId="0" applyFont="1" applyBorder="1">
      <alignment vertical="center"/>
    </xf>
    <xf numFmtId="0" fontId="0" fillId="0" borderId="45" xfId="0" applyBorder="1">
      <alignment vertical="center"/>
    </xf>
    <xf numFmtId="0" fontId="0" fillId="0" borderId="46" xfId="0" applyBorder="1">
      <alignment vertical="center"/>
    </xf>
    <xf numFmtId="0" fontId="0" fillId="0" borderId="47" xfId="0" applyBorder="1" applyAlignment="1">
      <alignment horizontal="center" vertical="center"/>
    </xf>
    <xf numFmtId="0" fontId="0" fillId="0" borderId="48" xfId="0" applyBorder="1">
      <alignment vertical="center"/>
    </xf>
    <xf numFmtId="0" fontId="0" fillId="0" borderId="47"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30" fillId="0" borderId="52" xfId="0" applyFont="1" applyBorder="1" applyAlignment="1">
      <alignment horizontal="left" vertical="center"/>
    </xf>
    <xf numFmtId="0" fontId="30" fillId="0" borderId="53" xfId="0" applyFont="1" applyBorder="1" applyAlignment="1">
      <alignment horizontal="left" vertical="center"/>
    </xf>
    <xf numFmtId="0" fontId="30" fillId="0" borderId="54" xfId="0" applyFont="1" applyBorder="1" applyAlignment="1">
      <alignment horizontal="left" vertical="center"/>
    </xf>
    <xf numFmtId="0" fontId="32" fillId="0" borderId="55" xfId="0" applyFont="1" applyBorder="1" applyAlignment="1">
      <alignment horizontal="left" vertical="center"/>
    </xf>
    <xf numFmtId="0" fontId="0" fillId="0" borderId="55" xfId="0" applyBorder="1" applyAlignment="1">
      <alignment horizontal="left" vertical="center"/>
    </xf>
    <xf numFmtId="0" fontId="30" fillId="0" borderId="55" xfId="0" applyFont="1" applyBorder="1" applyAlignment="1">
      <alignment horizontal="left" vertical="center"/>
    </xf>
    <xf numFmtId="0" fontId="30" fillId="0" borderId="56" xfId="0" applyFont="1" applyBorder="1">
      <alignment vertical="center"/>
    </xf>
    <xf numFmtId="0" fontId="30" fillId="0" borderId="57" xfId="0" applyFont="1" applyBorder="1" applyAlignment="1">
      <alignment horizontal="left" vertical="center"/>
    </xf>
    <xf numFmtId="0" fontId="30" fillId="0" borderId="58" xfId="0" applyFont="1" applyBorder="1">
      <alignment vertical="center"/>
    </xf>
    <xf numFmtId="0" fontId="30" fillId="0" borderId="59" xfId="0" applyFont="1" applyBorder="1">
      <alignment vertical="center"/>
    </xf>
    <xf numFmtId="0" fontId="7" fillId="0" borderId="0" xfId="0" applyFont="1" applyAlignment="1">
      <alignment horizontal="center" vertical="center"/>
    </xf>
    <xf numFmtId="0" fontId="10"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178" fontId="23" fillId="3" borderId="1" xfId="0" applyNumberFormat="1" applyFont="1" applyFill="1" applyBorder="1">
      <alignment vertical="center"/>
    </xf>
    <xf numFmtId="176" fontId="23" fillId="3" borderId="1" xfId="0" applyNumberFormat="1" applyFont="1" applyFill="1" applyBorder="1">
      <alignment vertical="center"/>
    </xf>
    <xf numFmtId="0" fontId="10" fillId="2" borderId="8" xfId="0" applyFont="1" applyFill="1" applyBorder="1" applyAlignment="1">
      <alignment horizontal="center" vertical="center" wrapText="1"/>
    </xf>
    <xf numFmtId="0" fontId="10" fillId="2" borderId="3" xfId="0" applyFont="1" applyFill="1" applyBorder="1" applyAlignment="1">
      <alignment horizontal="center" vertical="center"/>
    </xf>
    <xf numFmtId="0" fontId="0" fillId="0" borderId="9" xfId="0" applyBorder="1" applyAlignment="1">
      <alignment horizontal="center" vertic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0" xfId="0" applyBorder="1" applyAlignment="1">
      <alignment horizontal="center" vertical="center"/>
    </xf>
    <xf numFmtId="177" fontId="6" fillId="0" borderId="1" xfId="0" applyNumberFormat="1" applyFont="1" applyBorder="1" applyAlignment="1">
      <alignment horizontal="right" vertical="center"/>
    </xf>
    <xf numFmtId="0" fontId="10" fillId="0" borderId="1" xfId="0" applyFont="1" applyBorder="1" applyAlignment="1">
      <alignment horizontal="center" vertical="center"/>
    </xf>
    <xf numFmtId="57" fontId="10" fillId="0" borderId="5" xfId="0" applyNumberFormat="1" applyFont="1" applyBorder="1" applyAlignment="1">
      <alignment horizontal="center" vertical="center"/>
    </xf>
    <xf numFmtId="0" fontId="10" fillId="0" borderId="11" xfId="0" applyFont="1" applyBorder="1" applyAlignment="1">
      <alignment horizontal="center" vertical="center"/>
    </xf>
    <xf numFmtId="0" fontId="0" fillId="0" borderId="4" xfId="0" applyBorder="1" applyAlignment="1">
      <alignment horizontal="center" vertical="center"/>
    </xf>
    <xf numFmtId="0" fontId="10" fillId="2" borderId="1" xfId="0" applyFont="1" applyFill="1" applyBorder="1" applyAlignment="1">
      <alignment horizontal="center" vertical="center" wrapText="1"/>
    </xf>
    <xf numFmtId="177" fontId="23" fillId="3" borderId="1" xfId="0" applyNumberFormat="1" applyFont="1" applyFill="1" applyBorder="1">
      <alignment vertical="center"/>
    </xf>
    <xf numFmtId="0" fontId="11"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shrinkToFit="1"/>
    </xf>
    <xf numFmtId="0" fontId="10" fillId="2" borderId="1" xfId="0" applyFont="1" applyFill="1" applyBorder="1" applyAlignment="1">
      <alignment horizontal="center" vertical="center" textRotation="255" shrinkToFit="1"/>
    </xf>
    <xf numFmtId="0" fontId="10" fillId="2" borderId="1" xfId="0" applyFont="1" applyFill="1" applyBorder="1" applyAlignment="1">
      <alignment horizontal="center" vertical="center" shrinkToFit="1"/>
    </xf>
    <xf numFmtId="177" fontId="23" fillId="3" borderId="1" xfId="0" applyNumberFormat="1" applyFont="1" applyFill="1" applyBorder="1" applyAlignment="1">
      <alignment vertical="center" wrapText="1"/>
    </xf>
    <xf numFmtId="177" fontId="24" fillId="3" borderId="1" xfId="0" applyNumberFormat="1" applyFont="1" applyFill="1" applyBorder="1">
      <alignment vertical="center"/>
    </xf>
    <xf numFmtId="0" fontId="23" fillId="0" borderId="1"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left" vertical="center"/>
    </xf>
    <xf numFmtId="177" fontId="23" fillId="0" borderId="1" xfId="0" applyNumberFormat="1" applyFont="1" applyBorder="1">
      <alignment vertical="center"/>
    </xf>
    <xf numFmtId="177" fontId="24" fillId="3" borderId="1" xfId="0" applyNumberFormat="1" applyFont="1" applyFill="1" applyBorder="1" applyAlignment="1">
      <alignment vertical="center" shrinkToFit="1"/>
    </xf>
    <xf numFmtId="0" fontId="6" fillId="0" borderId="1" xfId="0" applyFont="1" applyBorder="1" applyAlignment="1">
      <alignment horizontal="center" vertical="center" textRotation="255"/>
    </xf>
    <xf numFmtId="0" fontId="24" fillId="0" borderId="1" xfId="0" applyFont="1" applyBorder="1" applyAlignment="1">
      <alignment horizontal="center" vertical="center"/>
    </xf>
    <xf numFmtId="0" fontId="10" fillId="0" borderId="1" xfId="0" applyFont="1" applyBorder="1" applyAlignment="1">
      <alignment horizontal="center" vertical="center" textRotation="255"/>
    </xf>
    <xf numFmtId="0" fontId="23" fillId="0" borderId="1" xfId="0" applyFont="1" applyBorder="1" applyAlignment="1">
      <alignment horizontal="center" vertical="center"/>
    </xf>
    <xf numFmtId="0" fontId="24" fillId="0" borderId="8" xfId="0" applyFont="1" applyBorder="1" applyAlignment="1">
      <alignment horizontal="left" vertical="center"/>
    </xf>
    <xf numFmtId="0" fontId="24" fillId="0" borderId="3" xfId="0" applyFont="1" applyBorder="1" applyAlignment="1">
      <alignment horizontal="left" vertical="center"/>
    </xf>
    <xf numFmtId="0" fontId="24" fillId="0" borderId="9" xfId="0" applyFont="1" applyBorder="1" applyAlignment="1">
      <alignment horizontal="left" vertical="center"/>
    </xf>
    <xf numFmtId="0" fontId="24" fillId="0" borderId="7" xfId="0" applyFont="1" applyBorder="1" applyAlignment="1">
      <alignment horizontal="left" vertical="center"/>
    </xf>
    <xf numFmtId="0" fontId="24" fillId="0" borderId="6" xfId="0" applyFont="1" applyBorder="1" applyAlignment="1">
      <alignment horizontal="left" vertical="center"/>
    </xf>
    <xf numFmtId="0" fontId="24" fillId="0" borderId="10" xfId="0" applyFont="1" applyBorder="1" applyAlignment="1">
      <alignment horizontal="left" vertical="center"/>
    </xf>
    <xf numFmtId="0" fontId="10" fillId="0" borderId="2"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left" vertical="center"/>
    </xf>
    <xf numFmtId="0" fontId="0" fillId="2" borderId="1" xfId="0" applyFill="1" applyBorder="1" applyAlignment="1">
      <alignment horizontal="center" vertical="center"/>
    </xf>
    <xf numFmtId="3" fontId="15" fillId="0" borderId="1" xfId="0" applyNumberFormat="1" applyFont="1" applyBorder="1">
      <alignment vertical="center"/>
    </xf>
    <xf numFmtId="3" fontId="15" fillId="0" borderId="5" xfId="0" applyNumberFormat="1" applyFont="1" applyBorder="1">
      <alignment vertical="center"/>
    </xf>
    <xf numFmtId="3" fontId="15" fillId="0" borderId="11" xfId="0" applyNumberFormat="1" applyFont="1" applyBorder="1">
      <alignment vertical="center"/>
    </xf>
    <xf numFmtId="3" fontId="15" fillId="3" borderId="1" xfId="0" applyNumberFormat="1" applyFont="1" applyFill="1" applyBorder="1">
      <alignment vertical="center"/>
    </xf>
    <xf numFmtId="3" fontId="15" fillId="3" borderId="5" xfId="0" applyNumberFormat="1" applyFont="1" applyFill="1" applyBorder="1">
      <alignment vertical="center"/>
    </xf>
    <xf numFmtId="0" fontId="0" fillId="2" borderId="1" xfId="0" applyFill="1" applyBorder="1" applyAlignment="1">
      <alignment horizontal="center" vertical="center" shrinkToFit="1"/>
    </xf>
    <xf numFmtId="0" fontId="0" fillId="2" borderId="22" xfId="0" applyFill="1" applyBorder="1" applyAlignment="1">
      <alignment horizontal="center" vertical="center"/>
    </xf>
    <xf numFmtId="3" fontId="15" fillId="0" borderId="22" xfId="0" applyNumberFormat="1" applyFont="1" applyBorder="1">
      <alignment vertical="center"/>
    </xf>
    <xf numFmtId="3" fontId="15" fillId="0" borderId="8" xfId="0" applyNumberFormat="1" applyFont="1" applyBorder="1">
      <alignment vertical="center"/>
    </xf>
    <xf numFmtId="3" fontId="15" fillId="0" borderId="3" xfId="0" applyNumberFormat="1" applyFont="1" applyBorder="1">
      <alignment vertical="center"/>
    </xf>
    <xf numFmtId="3" fontId="15" fillId="3" borderId="22" xfId="0" applyNumberFormat="1" applyFont="1" applyFill="1" applyBorder="1">
      <alignment vertical="center"/>
    </xf>
    <xf numFmtId="3" fontId="15" fillId="3" borderId="8" xfId="0" applyNumberFormat="1" applyFont="1" applyFill="1" applyBorder="1">
      <alignment vertical="center"/>
    </xf>
    <xf numFmtId="0" fontId="0" fillId="2" borderId="21" xfId="0" applyFill="1" applyBorder="1" applyAlignment="1">
      <alignment horizontal="center" vertical="center"/>
    </xf>
    <xf numFmtId="3" fontId="15" fillId="3" borderId="21" xfId="0" applyNumberFormat="1" applyFont="1" applyFill="1" applyBorder="1">
      <alignment vertical="center"/>
    </xf>
    <xf numFmtId="3" fontId="15" fillId="3" borderId="23" xfId="0" applyNumberFormat="1" applyFont="1" applyFill="1" applyBorder="1">
      <alignment vertical="center"/>
    </xf>
    <xf numFmtId="3" fontId="15" fillId="3" borderId="26" xfId="0" applyNumberFormat="1" applyFont="1" applyFill="1" applyBorder="1">
      <alignment vertical="center"/>
    </xf>
    <xf numFmtId="0" fontId="13" fillId="0" borderId="0" xfId="0" applyFont="1" applyAlignment="1">
      <alignment horizontal="left" vertical="center"/>
    </xf>
    <xf numFmtId="0" fontId="13" fillId="0" borderId="56" xfId="0" applyFont="1" applyBorder="1" applyAlignment="1">
      <alignment horizontal="left" vertical="center"/>
    </xf>
    <xf numFmtId="0" fontId="30" fillId="0" borderId="16" xfId="0" applyFont="1" applyBorder="1" applyAlignment="1">
      <alignment horizontal="left" vertical="center"/>
    </xf>
    <xf numFmtId="0" fontId="30" fillId="0" borderId="0" xfId="0" applyFont="1" applyAlignment="1">
      <alignment horizontal="left" vertical="center"/>
    </xf>
    <xf numFmtId="0" fontId="30" fillId="0" borderId="56"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vertical="top" wrapText="1"/>
    </xf>
    <xf numFmtId="0" fontId="19" fillId="0" borderId="6" xfId="0" applyFont="1" applyBorder="1" applyAlignment="1">
      <alignment horizontal="left" vertical="center" shrinkToFit="1"/>
    </xf>
    <xf numFmtId="0" fontId="0" fillId="0" borderId="0" xfId="0" applyAlignment="1">
      <alignment horizontal="left" vertical="center" indent="1" shrinkToFit="1"/>
    </xf>
    <xf numFmtId="0" fontId="19" fillId="0" borderId="18" xfId="0" applyFont="1" applyBorder="1" applyAlignment="1">
      <alignment horizontal="left" vertical="center" wrapText="1"/>
    </xf>
    <xf numFmtId="0" fontId="19" fillId="0" borderId="0" xfId="0" applyFont="1" applyAlignment="1">
      <alignment horizontal="left" vertical="center" wrapText="1"/>
    </xf>
    <xf numFmtId="0" fontId="19" fillId="0" borderId="19" xfId="0" applyFont="1" applyBorder="1" applyAlignment="1">
      <alignment horizontal="left" vertical="center" wrapText="1"/>
    </xf>
    <xf numFmtId="0" fontId="0" fillId="0" borderId="8"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3" fontId="0" fillId="3" borderId="14" xfId="0" applyNumberFormat="1" applyFill="1" applyBorder="1">
      <alignment vertical="center"/>
    </xf>
    <xf numFmtId="3" fontId="0" fillId="3" borderId="12" xfId="0" applyNumberFormat="1" applyFill="1" applyBorder="1">
      <alignment vertical="center"/>
    </xf>
    <xf numFmtId="3" fontId="0" fillId="3" borderId="13" xfId="0" applyNumberFormat="1" applyFill="1" applyBorder="1">
      <alignment vertical="center"/>
    </xf>
    <xf numFmtId="3" fontId="0" fillId="3" borderId="15" xfId="0" applyNumberFormat="1" applyFill="1" applyBorder="1">
      <alignment vertical="center"/>
    </xf>
    <xf numFmtId="3" fontId="0" fillId="3" borderId="16" xfId="0" applyNumberFormat="1" applyFill="1" applyBorder="1">
      <alignment vertical="center"/>
    </xf>
    <xf numFmtId="3" fontId="0" fillId="3" borderId="17" xfId="0" applyNumberFormat="1" applyFill="1" applyBorder="1">
      <alignment vertical="center"/>
    </xf>
    <xf numFmtId="0" fontId="19" fillId="0" borderId="18" xfId="0" applyFont="1" applyBorder="1" applyAlignment="1">
      <alignment horizontal="left" vertical="center"/>
    </xf>
    <xf numFmtId="0" fontId="19" fillId="0" borderId="0" xfId="0" applyFont="1" applyAlignment="1">
      <alignment horizontal="left" vertical="center"/>
    </xf>
    <xf numFmtId="0" fontId="19" fillId="0" borderId="19" xfId="0" applyFont="1" applyBorder="1" applyAlignment="1">
      <alignment horizontal="left" vertical="center"/>
    </xf>
    <xf numFmtId="0" fontId="0" fillId="0" borderId="28" xfId="0" applyBorder="1" applyAlignment="1">
      <alignment horizontal="center" vertical="center" shrinkToFi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0" fontId="0" fillId="0" borderId="27" xfId="0" applyBorder="1" applyAlignment="1">
      <alignment horizontal="center" vertical="center"/>
    </xf>
    <xf numFmtId="3" fontId="20" fillId="3" borderId="14" xfId="0" applyNumberFormat="1" applyFont="1" applyFill="1" applyBorder="1">
      <alignment vertical="center"/>
    </xf>
    <xf numFmtId="3" fontId="20" fillId="3" borderId="12" xfId="0" applyNumberFormat="1" applyFont="1" applyFill="1" applyBorder="1">
      <alignment vertical="center"/>
    </xf>
    <xf numFmtId="3" fontId="20" fillId="3" borderId="13" xfId="0" applyNumberFormat="1" applyFont="1" applyFill="1" applyBorder="1">
      <alignment vertical="center"/>
    </xf>
    <xf numFmtId="3" fontId="20" fillId="3" borderId="15" xfId="0" applyNumberFormat="1" applyFont="1" applyFill="1" applyBorder="1">
      <alignment vertical="center"/>
    </xf>
    <xf numFmtId="3" fontId="20" fillId="3" borderId="16" xfId="0" applyNumberFormat="1" applyFont="1" applyFill="1" applyBorder="1">
      <alignment vertical="center"/>
    </xf>
    <xf numFmtId="3" fontId="20" fillId="3" borderId="17" xfId="0" applyNumberFormat="1" applyFont="1" applyFill="1" applyBorder="1">
      <alignment vertical="center"/>
    </xf>
    <xf numFmtId="0" fontId="17" fillId="0" borderId="0" xfId="0" applyFont="1" applyAlignment="1">
      <alignment horizontal="center" vertical="center"/>
    </xf>
    <xf numFmtId="0" fontId="0" fillId="2" borderId="1" xfId="0" applyFill="1" applyBorder="1" applyAlignment="1">
      <alignment vertical="center" shrinkToFit="1"/>
    </xf>
    <xf numFmtId="177" fontId="15" fillId="3" borderId="1" xfId="0" applyNumberFormat="1" applyFont="1" applyFill="1" applyBorder="1">
      <alignment vertical="center"/>
    </xf>
    <xf numFmtId="177" fontId="15" fillId="3" borderId="5" xfId="0" applyNumberFormat="1" applyFont="1" applyFill="1" applyBorder="1">
      <alignment vertical="center"/>
    </xf>
    <xf numFmtId="0" fontId="16" fillId="0" borderId="25" xfId="0" applyFont="1" applyBorder="1" applyAlignment="1">
      <alignment horizontal="left" vertical="center" shrinkToFit="1"/>
    </xf>
    <xf numFmtId="0" fontId="16" fillId="0" borderId="12" xfId="0" applyFont="1" applyBorder="1" applyAlignment="1">
      <alignment horizontal="left"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10" fontId="14" fillId="3" borderId="16" xfId="0" applyNumberFormat="1" applyFont="1" applyFill="1" applyBorder="1">
      <alignment vertical="center"/>
    </xf>
    <xf numFmtId="10" fontId="14" fillId="3" borderId="17" xfId="0" applyNumberFormat="1" applyFont="1" applyFill="1"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12" xfId="0" applyFont="1" applyBorder="1" applyAlignment="1">
      <alignment horizontal="left" vertical="top" shrinkToFit="1"/>
    </xf>
    <xf numFmtId="0" fontId="16" fillId="0" borderId="0" xfId="0" applyFont="1" applyAlignment="1">
      <alignment horizontal="left" vertical="top" shrinkToFit="1"/>
    </xf>
    <xf numFmtId="0" fontId="0" fillId="0" borderId="29" xfId="0" applyBorder="1" applyAlignment="1">
      <alignment horizontal="center" vertical="center"/>
    </xf>
    <xf numFmtId="0" fontId="0" fillId="0" borderId="16" xfId="0" applyBorder="1" applyAlignment="1">
      <alignment horizontal="center" vertical="center"/>
    </xf>
    <xf numFmtId="0" fontId="18" fillId="0" borderId="3" xfId="0" applyFont="1" applyBorder="1" applyAlignment="1">
      <alignment horizontal="left" vertical="top" wrapText="1"/>
    </xf>
    <xf numFmtId="0" fontId="18" fillId="0" borderId="0" xfId="0" applyFont="1" applyAlignment="1">
      <alignment horizontal="left" vertical="top" wrapText="1"/>
    </xf>
    <xf numFmtId="0" fontId="15" fillId="0" borderId="0" xfId="0" applyFont="1" applyAlignment="1">
      <alignment horizontal="right" vertical="top" shrinkToFit="1"/>
    </xf>
    <xf numFmtId="0" fontId="15" fillId="0" borderId="30" xfId="0" applyFont="1" applyBorder="1" applyAlignment="1">
      <alignment horizontal="right" vertical="top" shrinkToFit="1"/>
    </xf>
    <xf numFmtId="179" fontId="0" fillId="3" borderId="5" xfId="0" applyNumberFormat="1" applyFill="1" applyBorder="1" applyAlignment="1">
      <alignment horizontal="right" vertical="top" wrapText="1"/>
    </xf>
    <xf numFmtId="179" fontId="0" fillId="3" borderId="11" xfId="0" applyNumberFormat="1" applyFill="1" applyBorder="1" applyAlignment="1">
      <alignment horizontal="right" vertical="top" wrapText="1"/>
    </xf>
    <xf numFmtId="179" fontId="0" fillId="3" borderId="4" xfId="0" applyNumberFormat="1" applyFill="1" applyBorder="1" applyAlignment="1">
      <alignment horizontal="right" vertical="top" wrapText="1"/>
    </xf>
    <xf numFmtId="0" fontId="0" fillId="0" borderId="0" xfId="0" applyAlignment="1">
      <alignment horizontal="right" vertical="center" shrinkToFit="1"/>
    </xf>
    <xf numFmtId="0" fontId="0" fillId="0" borderId="30" xfId="0" applyBorder="1" applyAlignment="1">
      <alignment horizontal="right" vertical="center" shrinkToFit="1"/>
    </xf>
    <xf numFmtId="3" fontId="0" fillId="3" borderId="5" xfId="0" applyNumberFormat="1" applyFill="1" applyBorder="1" applyAlignment="1">
      <alignment horizontal="right" vertical="center" shrinkToFit="1"/>
    </xf>
    <xf numFmtId="3" fontId="0" fillId="3" borderId="11" xfId="0" applyNumberFormat="1" applyFill="1" applyBorder="1" applyAlignment="1">
      <alignment horizontal="right" vertical="center" shrinkToFit="1"/>
    </xf>
    <xf numFmtId="3" fontId="0" fillId="3" borderId="4" xfId="0" applyNumberFormat="1" applyFill="1" applyBorder="1" applyAlignment="1">
      <alignment horizontal="right" vertical="center" shrinkToFit="1"/>
    </xf>
    <xf numFmtId="0" fontId="0" fillId="0" borderId="0" xfId="0" applyAlignment="1">
      <alignment horizontal="right" vertical="center"/>
    </xf>
    <xf numFmtId="0" fontId="0" fillId="0" borderId="30" xfId="0" applyBorder="1" applyAlignment="1">
      <alignment horizontal="right" vertical="center"/>
    </xf>
    <xf numFmtId="3" fontId="0" fillId="3" borderId="5" xfId="0" applyNumberFormat="1" applyFill="1" applyBorder="1" applyAlignment="1">
      <alignment vertical="center" shrinkToFit="1"/>
    </xf>
    <xf numFmtId="3" fontId="0" fillId="3" borderId="11" xfId="0" applyNumberFormat="1" applyFill="1" applyBorder="1" applyAlignment="1">
      <alignment vertical="center" shrinkToFit="1"/>
    </xf>
    <xf numFmtId="3" fontId="0" fillId="3" borderId="31" xfId="0" applyNumberFormat="1" applyFill="1" applyBorder="1" applyAlignment="1">
      <alignment vertical="center" shrinkToFit="1"/>
    </xf>
    <xf numFmtId="177" fontId="15" fillId="3" borderId="11" xfId="0" applyNumberFormat="1" applyFont="1" applyFill="1" applyBorder="1">
      <alignment vertical="center"/>
    </xf>
    <xf numFmtId="0" fontId="0" fillId="2" borderId="23" xfId="0" applyFill="1" applyBorder="1" applyAlignment="1">
      <alignment horizontal="left" vertical="center" shrinkToFit="1"/>
    </xf>
    <xf numFmtId="0" fontId="0" fillId="2" borderId="26" xfId="0" applyFill="1" applyBorder="1" applyAlignment="1">
      <alignment horizontal="left" vertical="center" shrinkToFit="1"/>
    </xf>
    <xf numFmtId="0" fontId="0" fillId="2" borderId="24" xfId="0" applyFill="1" applyBorder="1" applyAlignment="1">
      <alignment horizontal="left" vertical="center" shrinkToFit="1"/>
    </xf>
    <xf numFmtId="3" fontId="15" fillId="3" borderId="23" xfId="0" applyNumberFormat="1" applyFont="1" applyFill="1" applyBorder="1" applyAlignment="1">
      <alignment vertical="center" shrinkToFit="1"/>
    </xf>
    <xf numFmtId="3" fontId="15" fillId="3" borderId="26" xfId="0" applyNumberFormat="1" applyFont="1" applyFill="1" applyBorder="1" applyAlignment="1">
      <alignment vertical="center" shrinkToFit="1"/>
    </xf>
    <xf numFmtId="0" fontId="0" fillId="2" borderId="36" xfId="0" applyFill="1" applyBorder="1" applyAlignment="1">
      <alignment vertical="center" shrinkToFit="1"/>
    </xf>
    <xf numFmtId="0" fontId="0" fillId="2" borderId="37" xfId="0" applyFill="1" applyBorder="1" applyAlignment="1">
      <alignment vertical="center" shrinkToFit="1"/>
    </xf>
    <xf numFmtId="10" fontId="14" fillId="3" borderId="38" xfId="0" applyNumberFormat="1" applyFont="1" applyFill="1" applyBorder="1">
      <alignment vertical="center"/>
    </xf>
    <xf numFmtId="10" fontId="14" fillId="3" borderId="25" xfId="0" applyNumberFormat="1" applyFont="1" applyFill="1" applyBorder="1">
      <alignment vertical="center"/>
    </xf>
    <xf numFmtId="10" fontId="14" fillId="3" borderId="39" xfId="0" applyNumberFormat="1" applyFont="1" applyFill="1" applyBorder="1">
      <alignment vertical="center"/>
    </xf>
    <xf numFmtId="3" fontId="15" fillId="3" borderId="5" xfId="0" applyNumberFormat="1" applyFont="1" applyFill="1" applyBorder="1" applyAlignment="1">
      <alignment vertical="center" shrinkToFit="1"/>
    </xf>
    <xf numFmtId="3" fontId="15" fillId="3" borderId="11" xfId="0" applyNumberFormat="1" applyFont="1" applyFill="1" applyBorder="1" applyAlignment="1">
      <alignment vertical="center" shrinkToFit="1"/>
    </xf>
    <xf numFmtId="177" fontId="0" fillId="3" borderId="5" xfId="0" applyNumberFormat="1" applyFill="1" applyBorder="1">
      <alignment vertical="center"/>
    </xf>
    <xf numFmtId="177" fontId="0" fillId="3" borderId="11" xfId="0" applyNumberFormat="1" applyFill="1" applyBorder="1">
      <alignment vertical="center"/>
    </xf>
    <xf numFmtId="0" fontId="0" fillId="2" borderId="33"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35" xfId="0" applyFill="1" applyBorder="1" applyAlignment="1">
      <alignment horizontal="left" vertical="center" shrinkToFit="1"/>
    </xf>
    <xf numFmtId="3" fontId="15" fillId="3" borderId="33" xfId="0" applyNumberFormat="1" applyFont="1" applyFill="1" applyBorder="1" applyAlignment="1">
      <alignment vertical="center" shrinkToFit="1"/>
    </xf>
    <xf numFmtId="3" fontId="15" fillId="3" borderId="34" xfId="0" applyNumberFormat="1" applyFont="1" applyFill="1" applyBorder="1" applyAlignment="1">
      <alignment vertical="center" shrinkToFit="1"/>
    </xf>
    <xf numFmtId="0" fontId="0" fillId="2" borderId="22" xfId="0" applyFill="1" applyBorder="1" applyAlignment="1">
      <alignment vertical="center" shrinkToFit="1"/>
    </xf>
    <xf numFmtId="177" fontId="0" fillId="3" borderId="8" xfId="0" applyNumberFormat="1" applyFill="1" applyBorder="1">
      <alignment vertical="center"/>
    </xf>
    <xf numFmtId="177" fontId="0" fillId="3" borderId="3" xfId="0" applyNumberFormat="1" applyFill="1" applyBorder="1">
      <alignment vertical="center"/>
    </xf>
    <xf numFmtId="3" fontId="0" fillId="3" borderId="8" xfId="0" applyNumberFormat="1" applyFill="1" applyBorder="1">
      <alignment vertical="center"/>
    </xf>
    <xf numFmtId="3" fontId="0" fillId="3" borderId="3" xfId="0" applyNumberFormat="1" applyFill="1" applyBorder="1">
      <alignment vertical="center"/>
    </xf>
    <xf numFmtId="3" fontId="0" fillId="3" borderId="9" xfId="0" applyNumberFormat="1" applyFill="1" applyBorder="1">
      <alignment vertical="center"/>
    </xf>
    <xf numFmtId="3" fontId="0" fillId="3" borderId="7" xfId="0" applyNumberFormat="1" applyFill="1" applyBorder="1">
      <alignment vertical="center"/>
    </xf>
    <xf numFmtId="3" fontId="0" fillId="3" borderId="6" xfId="0" applyNumberFormat="1" applyFill="1" applyBorder="1">
      <alignment vertical="center"/>
    </xf>
    <xf numFmtId="3" fontId="0" fillId="3" borderId="10" xfId="0" applyNumberFormat="1" applyFill="1" applyBorder="1">
      <alignment vertical="center"/>
    </xf>
    <xf numFmtId="0" fontId="0" fillId="2" borderId="5"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16" fillId="0" borderId="0" xfId="0" applyFont="1" applyAlignment="1">
      <alignment horizontal="left" vertical="center" shrinkToFit="1"/>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16" fillId="0" borderId="25" xfId="0" applyFont="1" applyBorder="1" applyAlignment="1">
      <alignment horizontal="left" vertical="top" shrinkToFit="1"/>
    </xf>
    <xf numFmtId="0" fontId="16" fillId="0" borderId="8"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10" xfId="0" applyFont="1" applyBorder="1" applyAlignment="1">
      <alignment horizontal="left" vertical="center" wrapText="1"/>
    </xf>
    <xf numFmtId="3" fontId="15" fillId="3" borderId="11" xfId="0" applyNumberFormat="1" applyFont="1" applyFill="1" applyBorder="1">
      <alignment vertical="center"/>
    </xf>
    <xf numFmtId="0" fontId="0" fillId="0" borderId="8" xfId="0" applyBorder="1" applyAlignment="1">
      <alignment horizontal="left" vertical="center" wrapText="1" shrinkToFit="1"/>
    </xf>
    <xf numFmtId="0" fontId="0" fillId="0" borderId="3" xfId="0" applyBorder="1" applyAlignment="1">
      <alignment horizontal="left" vertical="center" wrapText="1" shrinkToFit="1"/>
    </xf>
    <xf numFmtId="0" fontId="0" fillId="0" borderId="9" xfId="0" applyBorder="1" applyAlignment="1">
      <alignment horizontal="left" vertical="center" wrapText="1" shrinkToFit="1"/>
    </xf>
    <xf numFmtId="0" fontId="0" fillId="0" borderId="7" xfId="0" applyBorder="1" applyAlignment="1">
      <alignment horizontal="left" vertical="center" wrapText="1" shrinkToFit="1"/>
    </xf>
    <xf numFmtId="0" fontId="0" fillId="0" borderId="6" xfId="0" applyBorder="1" applyAlignment="1">
      <alignment horizontal="left" vertical="center" wrapText="1" shrinkToFit="1"/>
    </xf>
    <xf numFmtId="0" fontId="0" fillId="0" borderId="10" xfId="0" applyBorder="1" applyAlignment="1">
      <alignment horizontal="left" vertical="center" wrapText="1" shrinkToFit="1"/>
    </xf>
    <xf numFmtId="0" fontId="29" fillId="0" borderId="0" xfId="0" applyFont="1" applyAlignment="1">
      <alignment horizontal="center" vertical="center"/>
    </xf>
    <xf numFmtId="0" fontId="24" fillId="0" borderId="14" xfId="0" applyFont="1" applyBorder="1" applyAlignment="1">
      <alignment horizontal="center" vertical="center" wrapText="1"/>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0" xfId="0">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24" fillId="0" borderId="0" xfId="0" applyFont="1" applyAlignment="1">
      <alignment horizontal="center" vertical="center"/>
    </xf>
    <xf numFmtId="0" fontId="24" fillId="0" borderId="12" xfId="0" applyFont="1" applyBorder="1" applyAlignment="1">
      <alignment horizontal="center" vertical="center"/>
    </xf>
    <xf numFmtId="0" fontId="24" fillId="0" borderId="40"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42" xfId="0" applyFont="1" applyBorder="1" applyAlignment="1">
      <alignment horizontal="center" vertical="center"/>
    </xf>
    <xf numFmtId="176" fontId="24" fillId="0" borderId="41" xfId="0" applyNumberFormat="1" applyFont="1" applyBorder="1" applyAlignment="1">
      <alignment horizontal="right" vertical="center"/>
    </xf>
    <xf numFmtId="176" fontId="24" fillId="0" borderId="12" xfId="0" applyNumberFormat="1" applyFont="1" applyBorder="1" applyAlignment="1">
      <alignment horizontal="right" vertical="center"/>
    </xf>
    <xf numFmtId="176" fontId="24" fillId="0" borderId="13" xfId="0" applyNumberFormat="1" applyFont="1" applyBorder="1" applyAlignment="1">
      <alignment horizontal="right" vertical="center"/>
    </xf>
    <xf numFmtId="176" fontId="24" fillId="0" borderId="43" xfId="0" applyNumberFormat="1" applyFont="1" applyBorder="1" applyAlignment="1">
      <alignment horizontal="right" vertical="center"/>
    </xf>
    <xf numFmtId="176" fontId="24" fillId="0" borderId="16" xfId="0" applyNumberFormat="1" applyFont="1" applyBorder="1" applyAlignment="1">
      <alignment horizontal="right" vertical="center"/>
    </xf>
    <xf numFmtId="176" fontId="24" fillId="0" borderId="17" xfId="0" applyNumberFormat="1" applyFont="1" applyBorder="1" applyAlignment="1">
      <alignment horizontal="right" vertical="center"/>
    </xf>
    <xf numFmtId="0" fontId="24" fillId="0" borderId="14" xfId="0" applyFont="1" applyBorder="1" applyAlignment="1">
      <alignment horizontal="center" vertical="center"/>
    </xf>
    <xf numFmtId="3" fontId="24" fillId="4" borderId="14" xfId="36" applyNumberFormat="1" applyFont="1" applyFill="1" applyBorder="1" applyAlignment="1">
      <alignment horizontal="center" vertical="center"/>
    </xf>
    <xf numFmtId="3" fontId="0" fillId="4" borderId="12" xfId="0" applyNumberFormat="1" applyFill="1" applyBorder="1" applyAlignment="1">
      <alignment horizontal="center" vertical="center"/>
    </xf>
    <xf numFmtId="3" fontId="0" fillId="4" borderId="13" xfId="0" applyNumberFormat="1" applyFill="1" applyBorder="1" applyAlignment="1">
      <alignment horizontal="center" vertical="center"/>
    </xf>
    <xf numFmtId="3" fontId="0" fillId="4" borderId="18" xfId="0" applyNumberFormat="1" applyFill="1" applyBorder="1" applyAlignment="1">
      <alignment horizontal="center" vertical="center"/>
    </xf>
    <xf numFmtId="3" fontId="0" fillId="4" borderId="0" xfId="0" applyNumberFormat="1" applyFill="1" applyAlignment="1">
      <alignment horizontal="center" vertical="center"/>
    </xf>
    <xf numFmtId="3" fontId="0" fillId="4" borderId="19" xfId="0" applyNumberFormat="1" applyFill="1" applyBorder="1" applyAlignment="1">
      <alignment horizontal="center" vertical="center"/>
    </xf>
    <xf numFmtId="3" fontId="0" fillId="4" borderId="15" xfId="0" applyNumberFormat="1" applyFill="1" applyBorder="1" applyAlignment="1">
      <alignment horizontal="center" vertical="center"/>
    </xf>
    <xf numFmtId="3" fontId="0" fillId="4" borderId="16" xfId="0" applyNumberFormat="1" applyFill="1" applyBorder="1" applyAlignment="1">
      <alignment horizontal="center" vertical="center"/>
    </xf>
    <xf numFmtId="3" fontId="0" fillId="4" borderId="17" xfId="0" applyNumberFormat="1" applyFill="1" applyBorder="1" applyAlignment="1">
      <alignment horizontal="center" vertical="center"/>
    </xf>
    <xf numFmtId="3" fontId="24" fillId="0" borderId="14" xfId="0" applyNumberFormat="1" applyFont="1" applyBorder="1">
      <alignment vertical="center"/>
    </xf>
    <xf numFmtId="3" fontId="0" fillId="0" borderId="12" xfId="0" applyNumberFormat="1" applyBorder="1">
      <alignment vertical="center"/>
    </xf>
    <xf numFmtId="3" fontId="0" fillId="0" borderId="13" xfId="0" applyNumberFormat="1" applyBorder="1">
      <alignment vertical="center"/>
    </xf>
    <xf numFmtId="3" fontId="0" fillId="0" borderId="18" xfId="0" applyNumberFormat="1" applyBorder="1">
      <alignment vertical="center"/>
    </xf>
    <xf numFmtId="3" fontId="0" fillId="0" borderId="0" xfId="0" applyNumberFormat="1">
      <alignment vertical="center"/>
    </xf>
    <xf numFmtId="3" fontId="0" fillId="0" borderId="19" xfId="0" applyNumberFormat="1" applyBorder="1">
      <alignment vertical="center"/>
    </xf>
    <xf numFmtId="3" fontId="0" fillId="0" borderId="15" xfId="0" applyNumberFormat="1" applyBorder="1">
      <alignment vertical="center"/>
    </xf>
    <xf numFmtId="3" fontId="0" fillId="0" borderId="16" xfId="0" applyNumberFormat="1" applyBorder="1">
      <alignment vertical="center"/>
    </xf>
    <xf numFmtId="3" fontId="0" fillId="0" borderId="17" xfId="0" applyNumberFormat="1" applyBorder="1">
      <alignment vertical="center"/>
    </xf>
  </cellXfs>
  <cellStyles count="37">
    <cellStyle name="パーセント" xfId="36" builtinId="5"/>
    <cellStyle name="桁区切り" xfId="1" builtinId="6"/>
    <cellStyle name="桁区切り 2" xfId="2" xr:uid="{00000000-0005-0000-0000-000002000000}"/>
    <cellStyle name="桁区切り 3" xfId="3" xr:uid="{00000000-0005-0000-0000-000003000000}"/>
    <cellStyle name="桁区切り 4" xfId="4" xr:uid="{00000000-0005-0000-0000-000004000000}"/>
    <cellStyle name="桁区切り 5" xfId="5" xr:uid="{00000000-0005-0000-0000-000005000000}"/>
    <cellStyle name="桁区切り 5 2" xfId="6" xr:uid="{00000000-0005-0000-0000-000006000000}"/>
    <cellStyle name="桁区切り 5 2 2" xfId="7" xr:uid="{00000000-0005-0000-0000-000007000000}"/>
    <cellStyle name="桁区切り 5 2 3" xfId="8" xr:uid="{00000000-0005-0000-0000-000008000000}"/>
    <cellStyle name="桁区切り 5 2 3 2" xfId="9" xr:uid="{00000000-0005-0000-0000-000009000000}"/>
    <cellStyle name="桁区切り 5 2 4" xfId="10" xr:uid="{00000000-0005-0000-0000-00000A000000}"/>
    <cellStyle name="桁区切り 5 2 4 2" xfId="11" xr:uid="{00000000-0005-0000-0000-00000B000000}"/>
    <cellStyle name="桁区切り 5 2 4 3" xfId="12" xr:uid="{00000000-0005-0000-0000-00000C000000}"/>
    <cellStyle name="桁区切り 5 2 4 3 2" xfId="13" xr:uid="{00000000-0005-0000-0000-00000D000000}"/>
    <cellStyle name="桁区切り 5 2 4 3 2 2" xfId="14" xr:uid="{00000000-0005-0000-0000-00000E000000}"/>
    <cellStyle name="桁区切り 5 2 5" xfId="15" xr:uid="{00000000-0005-0000-0000-00000F000000}"/>
    <cellStyle name="桁区切り 5 2 5 2" xfId="16" xr:uid="{00000000-0005-0000-0000-000010000000}"/>
    <cellStyle name="桁区切り 5 2 5 3" xfId="17" xr:uid="{00000000-0005-0000-0000-000011000000}"/>
    <cellStyle name="桁区切り 5 2 5 3 2" xfId="18" xr:uid="{00000000-0005-0000-0000-000012000000}"/>
    <cellStyle name="桁区切り 5 2 6" xfId="19" xr:uid="{00000000-0005-0000-0000-000013000000}"/>
    <cellStyle name="桁区切り 5 2 7" xfId="20" xr:uid="{00000000-0005-0000-0000-000014000000}"/>
    <cellStyle name="桁区切り 5 2 8" xfId="21" xr:uid="{00000000-0005-0000-0000-000015000000}"/>
    <cellStyle name="桁区切り 6" xfId="22" xr:uid="{00000000-0005-0000-0000-000016000000}"/>
    <cellStyle name="桁区切り 6 2" xfId="23" xr:uid="{00000000-0005-0000-0000-000017000000}"/>
    <cellStyle name="桁区切り 6 2 2" xfId="24" xr:uid="{00000000-0005-0000-0000-000018000000}"/>
    <cellStyle name="桁区切り 6 2 2 2" xfId="25" xr:uid="{00000000-0005-0000-0000-000019000000}"/>
    <cellStyle name="桁区切り 6 2 2 2 2" xfId="26" xr:uid="{00000000-0005-0000-0000-00001A000000}"/>
    <cellStyle name="桁区切り 6 2 3" xfId="27" xr:uid="{00000000-0005-0000-0000-00001B000000}"/>
    <cellStyle name="桁区切り 6 2 3 2" xfId="28" xr:uid="{00000000-0005-0000-0000-00001C000000}"/>
    <cellStyle name="桁区切り 7" xfId="29" xr:uid="{00000000-0005-0000-0000-00001D000000}"/>
    <cellStyle name="桁区切り 8" xfId="35" xr:uid="{00000000-0005-0000-0000-00001E000000}"/>
    <cellStyle name="標準" xfId="0" builtinId="0"/>
    <cellStyle name="標準 2" xfId="30" xr:uid="{00000000-0005-0000-0000-000020000000}"/>
    <cellStyle name="標準 2 2" xfId="31" xr:uid="{00000000-0005-0000-0000-000021000000}"/>
    <cellStyle name="標準 2_0214風俗営業作業（郡山市）" xfId="32" xr:uid="{00000000-0005-0000-0000-000022000000}"/>
    <cellStyle name="標準 3" xfId="33" xr:uid="{00000000-0005-0000-0000-000023000000}"/>
    <cellStyle name="標準 4" xfId="34" xr:uid="{00000000-0005-0000-0000-000024000000}"/>
  </cellStyles>
  <dxfs count="5">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22414</xdr:colOff>
      <xdr:row>36</xdr:row>
      <xdr:rowOff>0</xdr:rowOff>
    </xdr:from>
    <xdr:to>
      <xdr:col>44</xdr:col>
      <xdr:colOff>0</xdr:colOff>
      <xdr:row>42</xdr:row>
      <xdr:rowOff>0</xdr:rowOff>
    </xdr:to>
    <xdr:sp macro="" textlink="">
      <xdr:nvSpPr>
        <xdr:cNvPr id="2" name="正方形/長方形 1">
          <a:extLst>
            <a:ext uri="{FF2B5EF4-FFF2-40B4-BE49-F238E27FC236}">
              <a16:creationId xmlns:a16="http://schemas.microsoft.com/office/drawing/2014/main" id="{644AD31A-DBFB-4CE1-8BDB-4D9934BBFD7A}"/>
            </a:ext>
          </a:extLst>
        </xdr:cNvPr>
        <xdr:cNvSpPr/>
      </xdr:nvSpPr>
      <xdr:spPr>
        <a:xfrm>
          <a:off x="986120" y="11766176"/>
          <a:ext cx="10847292" cy="3697942"/>
        </a:xfrm>
        <a:prstGeom prst="rect">
          <a:avLst/>
        </a:prstGeom>
        <a:solidFill>
          <a:schemeClr val="bg1"/>
        </a:solidFill>
        <a:ln>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B050"/>
              </a:solidFill>
            </a:rPr>
            <a:t>施設全体が事業用のみの場合は、共用部分（エントランス、階段、廊下など）も事業用扱いとします。</a:t>
          </a:r>
          <a:br>
            <a:rPr kumimoji="1" lang="en-US" altLang="ja-JP" sz="1600" b="1">
              <a:solidFill>
                <a:srgbClr val="00B050"/>
              </a:solidFill>
            </a:rPr>
          </a:br>
          <a:r>
            <a:rPr kumimoji="1" lang="ja-JP" altLang="en-US" sz="1600" b="1">
              <a:solidFill>
                <a:srgbClr val="00B050"/>
              </a:solidFill>
            </a:rPr>
            <a:t>従って、事業用面積に含めて差支えありません。</a:t>
          </a:r>
          <a:br>
            <a:rPr kumimoji="1" lang="en-US" altLang="ja-JP" sz="1600" b="1">
              <a:solidFill>
                <a:schemeClr val="tx1"/>
              </a:solidFill>
            </a:rPr>
          </a:br>
          <a:r>
            <a:rPr kumimoji="1" lang="ja-JP" altLang="ja-JP" sz="1600" b="1">
              <a:solidFill>
                <a:schemeClr val="tx1"/>
              </a:solidFill>
              <a:effectLst/>
              <a:latin typeface="+mn-lt"/>
              <a:ea typeface="+mn-ea"/>
              <a:cs typeface="+mn-cs"/>
            </a:rPr>
            <a:t>＜事業用 </a:t>
          </a:r>
          <a:r>
            <a:rPr kumimoji="1" lang="en-US" altLang="ja-JP" sz="1600" b="1">
              <a:solidFill>
                <a:schemeClr val="tx1"/>
              </a:solidFill>
              <a:effectLst/>
              <a:latin typeface="+mn-lt"/>
              <a:ea typeface="+mn-ea"/>
              <a:cs typeface="+mn-cs"/>
            </a:rPr>
            <a:t>/</a:t>
          </a:r>
          <a:r>
            <a:rPr kumimoji="1" lang="ja-JP" altLang="ja-JP" sz="1600" b="1">
              <a:solidFill>
                <a:schemeClr val="tx1"/>
              </a:solidFill>
              <a:effectLst/>
              <a:latin typeface="+mn-lt"/>
              <a:ea typeface="+mn-ea"/>
              <a:cs typeface="+mn-cs"/>
            </a:rPr>
            <a:t> 非事業用＞</a:t>
          </a:r>
          <a:br>
            <a:rPr kumimoji="1" lang="en-US" altLang="ja-JP" sz="1600">
              <a:solidFill>
                <a:schemeClr val="tx1"/>
              </a:solidFill>
            </a:rPr>
          </a:br>
          <a:r>
            <a:rPr kumimoji="1" lang="ja-JP" altLang="en-US" sz="1200">
              <a:solidFill>
                <a:schemeClr val="tx1"/>
              </a:solidFill>
            </a:rPr>
            <a:t>　事業用</a:t>
          </a:r>
          <a:r>
            <a:rPr kumimoji="1" lang="en-US" altLang="ja-JP" sz="1200">
              <a:solidFill>
                <a:schemeClr val="tx1"/>
              </a:solidFill>
            </a:rPr>
            <a:t>		</a:t>
          </a:r>
          <a:r>
            <a:rPr kumimoji="1" lang="ja-JP" altLang="en-US" sz="1200">
              <a:solidFill>
                <a:schemeClr val="tx1"/>
              </a:solidFill>
            </a:rPr>
            <a:t>・・・店舗兼住宅の「店舗部分」、事務室や作業室</a:t>
          </a:r>
          <a:br>
            <a:rPr kumimoji="1" lang="en-US" altLang="ja-JP" sz="1200">
              <a:solidFill>
                <a:schemeClr val="tx1"/>
              </a:solidFill>
            </a:rPr>
          </a:br>
          <a:r>
            <a:rPr kumimoji="1" lang="ja-JP" altLang="en-US" sz="1200">
              <a:solidFill>
                <a:schemeClr val="tx1"/>
              </a:solidFill>
            </a:rPr>
            <a:t>　非事業用面積 </a:t>
          </a:r>
          <a:r>
            <a:rPr kumimoji="1" lang="en-US" altLang="ja-JP" sz="1200">
              <a:solidFill>
                <a:schemeClr val="tx1"/>
              </a:solidFill>
            </a:rPr>
            <a:t>	</a:t>
          </a:r>
          <a:r>
            <a:rPr kumimoji="1" lang="ja-JP" altLang="en-US" sz="1200">
              <a:solidFill>
                <a:schemeClr val="tx1"/>
              </a:solidFill>
            </a:rPr>
            <a:t>・・・店舗兼住宅の「住宅部分」</a:t>
          </a:r>
          <a:br>
            <a:rPr kumimoji="1" lang="en-US" altLang="ja-JP" sz="1200">
              <a:solidFill>
                <a:schemeClr val="tx1"/>
              </a:solidFill>
            </a:rPr>
          </a:b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事業用・非事業用いずれかに区分できない共用面積は、</a:t>
          </a:r>
          <a:r>
            <a:rPr kumimoji="1" lang="ja-JP" altLang="en-US" sz="1200" baseline="0">
              <a:solidFill>
                <a:schemeClr val="tx1"/>
              </a:solidFill>
            </a:rPr>
            <a:t>上記利用状況の面積に記載せず、　</a:t>
          </a:r>
          <a:r>
            <a:rPr kumimoji="1" lang="ja-JP" altLang="ja-JP" sz="1200">
              <a:solidFill>
                <a:schemeClr val="tx1"/>
              </a:solidFill>
              <a:effectLst/>
              <a:latin typeface="+mn-lt"/>
              <a:ea typeface="+mn-ea"/>
              <a:cs typeface="+mn-cs"/>
            </a:rPr>
            <a:t>延床面積 </a:t>
          </a:r>
          <a:r>
            <a:rPr kumimoji="1" lang="en-US" altLang="ja-JP" sz="120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 （事業用面積＋非事業用面積）にて算出</a:t>
          </a:r>
          <a:br>
            <a:rPr kumimoji="1" lang="en-US" altLang="ja-JP" sz="1200" baseline="0">
              <a:solidFill>
                <a:schemeClr val="tx1"/>
              </a:solidFill>
              <a:effectLst/>
              <a:latin typeface="+mn-lt"/>
              <a:ea typeface="+mn-ea"/>
              <a:cs typeface="+mn-cs"/>
            </a:rPr>
          </a:br>
          <a:r>
            <a:rPr kumimoji="1" lang="ja-JP" altLang="en-US" sz="1200" baseline="0">
              <a:solidFill>
                <a:schemeClr val="tx1"/>
              </a:solidFill>
              <a:effectLst/>
              <a:latin typeface="+mn-lt"/>
              <a:ea typeface="+mn-ea"/>
              <a:cs typeface="+mn-cs"/>
            </a:rPr>
            <a:t>　</a:t>
          </a:r>
          <a:r>
            <a:rPr kumimoji="1" lang="en-US"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事業用であっても、大企業・任意団体や特定風営店に該当する事業者が入居する部分は事業用補助対象外面積</a:t>
          </a:r>
          <a:br>
            <a:rPr kumimoji="1" lang="en-US" altLang="ja-JP" sz="1600" baseline="0">
              <a:solidFill>
                <a:schemeClr val="tx1"/>
              </a:solidFill>
            </a:rPr>
          </a:br>
          <a:r>
            <a:rPr kumimoji="1" lang="ja-JP" altLang="en-US" sz="1600" b="1" baseline="0">
              <a:solidFill>
                <a:schemeClr val="tx1"/>
              </a:solidFill>
            </a:rPr>
            <a:t>＜利用区分＞</a:t>
          </a:r>
          <a:br>
            <a:rPr kumimoji="1" lang="en-US" altLang="ja-JP" sz="1600" baseline="0">
              <a:solidFill>
                <a:schemeClr val="tx1"/>
              </a:solidFill>
            </a:rPr>
          </a:br>
          <a:r>
            <a:rPr kumimoji="1" lang="ja-JP" altLang="en-US" sz="1200" baseline="0">
              <a:solidFill>
                <a:schemeClr val="tx1"/>
              </a:solidFill>
            </a:rPr>
            <a:t>　事業用面積であって、「</a:t>
          </a:r>
          <a:r>
            <a:rPr kumimoji="1" lang="ja-JP" altLang="en-US" sz="1200" b="1" baseline="0">
              <a:solidFill>
                <a:srgbClr val="C00000"/>
              </a:solidFill>
            </a:rPr>
            <a:t>中小企業者等</a:t>
          </a:r>
          <a:r>
            <a:rPr kumimoji="1" lang="ja-JP" altLang="en-US" sz="1200" baseline="0">
              <a:solidFill>
                <a:schemeClr val="tx1"/>
              </a:solidFill>
            </a:rPr>
            <a:t>」が、「</a:t>
          </a:r>
          <a:r>
            <a:rPr kumimoji="1" lang="ja-JP" altLang="en-US" sz="1200" b="1" baseline="0">
              <a:solidFill>
                <a:srgbClr val="C00000"/>
              </a:solidFill>
            </a:rPr>
            <a:t>継続</a:t>
          </a:r>
          <a:r>
            <a:rPr kumimoji="1" lang="ja-JP" altLang="en-US" sz="1200" baseline="0">
              <a:solidFill>
                <a:schemeClr val="tx1"/>
              </a:solidFill>
            </a:rPr>
            <a:t>して事業に供する目的で</a:t>
          </a:r>
          <a:r>
            <a:rPr kumimoji="1" lang="ja-JP" altLang="en-US" sz="1200" b="1" baseline="0">
              <a:solidFill>
                <a:srgbClr val="C00000"/>
              </a:solidFill>
            </a:rPr>
            <a:t>使用</a:t>
          </a:r>
          <a:r>
            <a:rPr kumimoji="1" lang="ja-JP" altLang="en-US" sz="1200" baseline="0">
              <a:solidFill>
                <a:schemeClr val="tx1"/>
              </a:solidFill>
            </a:rPr>
            <a:t>」する面積が補助対象となる</a:t>
          </a:r>
          <a:br>
            <a:rPr kumimoji="1" lang="en-US" altLang="ja-JP" sz="1200" baseline="0">
              <a:solidFill>
                <a:schemeClr val="tx1"/>
              </a:solidFill>
            </a:rPr>
          </a:br>
          <a:r>
            <a:rPr kumimoji="1" lang="ja-JP" altLang="en-US" sz="1600" b="1" baseline="0">
              <a:solidFill>
                <a:schemeClr val="tx1"/>
              </a:solidFill>
            </a:rPr>
            <a:t>＜按分計算書での面積区分＞</a:t>
          </a:r>
          <a:br>
            <a:rPr kumimoji="1" lang="en-US" altLang="ja-JP" sz="1600" baseline="0">
              <a:solidFill>
                <a:schemeClr val="tx1"/>
              </a:solidFill>
            </a:rPr>
          </a:br>
          <a:r>
            <a:rPr kumimoji="1" lang="ja-JP" altLang="en-US" sz="1200" baseline="0">
              <a:solidFill>
                <a:schemeClr val="tx1"/>
              </a:solidFill>
            </a:rPr>
            <a:t>　「事業用面積」</a:t>
          </a:r>
          <a:r>
            <a:rPr kumimoji="1" lang="en-US" altLang="ja-JP" sz="1200" baseline="0">
              <a:solidFill>
                <a:schemeClr val="tx1"/>
              </a:solidFill>
            </a:rPr>
            <a:t>	</a:t>
          </a:r>
          <a:r>
            <a:rPr kumimoji="1" lang="ja-JP" altLang="en-US" sz="1200" baseline="0">
              <a:solidFill>
                <a:schemeClr val="tx1"/>
              </a:solidFill>
            </a:rPr>
            <a:t>・・・「中小企業者等」が「継続して」使用する部分</a:t>
          </a:r>
          <a:br>
            <a:rPr kumimoji="1" lang="en-US" altLang="ja-JP" sz="1200" baseline="0">
              <a:solidFill>
                <a:schemeClr val="tx1"/>
              </a:solidFill>
            </a:rPr>
          </a:br>
          <a:r>
            <a:rPr kumimoji="1" lang="ja-JP" altLang="en-US" sz="1200" baseline="0">
              <a:solidFill>
                <a:schemeClr val="tx1"/>
              </a:solidFill>
            </a:rPr>
            <a:t>　「非事業用面積」</a:t>
          </a:r>
          <a:r>
            <a:rPr kumimoji="1" lang="en-US" altLang="ja-JP" sz="1200" baseline="0">
              <a:solidFill>
                <a:schemeClr val="tx1"/>
              </a:solidFill>
            </a:rPr>
            <a:t>	</a:t>
          </a:r>
          <a:r>
            <a:rPr kumimoji="1" lang="ja-JP" altLang="en-US" sz="1200" baseline="0">
              <a:solidFill>
                <a:schemeClr val="tx1"/>
              </a:solidFill>
            </a:rPr>
            <a:t>・・・「事業に用いない面積」</a:t>
          </a:r>
          <a:br>
            <a:rPr kumimoji="1" lang="en-US" altLang="ja-JP" sz="1200" baseline="0">
              <a:solidFill>
                <a:schemeClr val="tx1"/>
              </a:solidFill>
            </a:rPr>
          </a:br>
          <a:r>
            <a:rPr kumimoji="1" lang="ja-JP" altLang="ja-JP" sz="1200" baseline="0">
              <a:solidFill>
                <a:schemeClr val="tx1"/>
              </a:solidFill>
              <a:effectLst/>
              <a:latin typeface="+mn-lt"/>
              <a:ea typeface="+mn-ea"/>
              <a:cs typeface="+mn-cs"/>
            </a:rPr>
            <a:t>　「共用面積」</a:t>
          </a:r>
          <a:r>
            <a:rPr kumimoji="1" lang="en-US"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「延床面積」－</a:t>
          </a:r>
          <a:r>
            <a:rPr kumimoji="1" lang="ja-JP" altLang="en-US" sz="1200" baseline="0">
              <a:solidFill>
                <a:schemeClr val="tx1"/>
              </a:solidFill>
              <a:effectLst/>
              <a:latin typeface="+mn-lt"/>
              <a:ea typeface="+mn-ea"/>
              <a:cs typeface="+mn-cs"/>
            </a:rPr>
            <a:t>（ </a:t>
          </a:r>
          <a:r>
            <a:rPr kumimoji="1" lang="ja-JP" altLang="ja-JP" sz="1200" baseline="0">
              <a:solidFill>
                <a:schemeClr val="tx1"/>
              </a:solidFill>
              <a:effectLst/>
              <a:latin typeface="+mn-lt"/>
              <a:ea typeface="+mn-ea"/>
              <a:cs typeface="+mn-cs"/>
            </a:rPr>
            <a:t>「事業用面積」</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非事業用</a:t>
          </a:r>
          <a:r>
            <a:rPr kumimoji="1" lang="ja-JP" altLang="ja-JP" sz="1200" baseline="0">
              <a:solidFill>
                <a:schemeClr val="tx1"/>
              </a:solidFill>
              <a:effectLst/>
              <a:latin typeface="+mn-lt"/>
              <a:ea typeface="+mn-ea"/>
              <a:cs typeface="+mn-cs"/>
            </a:rPr>
            <a:t>面積</a:t>
          </a:r>
          <a:r>
            <a:rPr kumimoji="1" lang="ja-JP" altLang="en-US" sz="1200" baseline="0">
              <a:solidFill>
                <a:schemeClr val="tx1"/>
              </a:solidFill>
              <a:effectLst/>
              <a:latin typeface="+mn-lt"/>
              <a:ea typeface="+mn-ea"/>
              <a:cs typeface="+mn-cs"/>
            </a:rPr>
            <a:t>」）</a:t>
          </a:r>
          <a:br>
            <a:rPr kumimoji="1" lang="en-US" altLang="ja-JP" sz="1200" baseline="0">
              <a:solidFill>
                <a:schemeClr val="tx1"/>
              </a:solidFill>
              <a:effectLst/>
              <a:latin typeface="+mn-lt"/>
              <a:ea typeface="+mn-ea"/>
              <a:cs typeface="+mn-cs"/>
            </a:rPr>
          </a:br>
          <a:r>
            <a:rPr kumimoji="1" lang="ja-JP"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対象外店舗</a:t>
          </a:r>
          <a:r>
            <a:rPr kumimoji="1" lang="ja-JP" altLang="ja-JP" sz="1200" baseline="0">
              <a:solidFill>
                <a:schemeClr val="tx1"/>
              </a:solidFill>
              <a:effectLst/>
              <a:latin typeface="+mn-lt"/>
              <a:ea typeface="+mn-ea"/>
              <a:cs typeface="+mn-cs"/>
            </a:rPr>
            <a:t>面積」</a:t>
          </a:r>
          <a:r>
            <a:rPr kumimoji="1" lang="en-US"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事業用面積」であるが、補助対象外である「大企業等」「特定風営店」が使用する面積</a:t>
          </a:r>
          <a:br>
            <a:rPr kumimoji="1" lang="en-US" altLang="ja-JP" sz="1600" baseline="0">
              <a:solidFill>
                <a:schemeClr val="tx1"/>
              </a:solidFill>
            </a:rPr>
          </a:br>
          <a:endParaRPr kumimoji="1" lang="en-US" altLang="ja-JP" sz="1600" baseline="0">
            <a:solidFill>
              <a:schemeClr val="tx1"/>
            </a:solidFill>
          </a:endParaRPr>
        </a:p>
      </xdr:txBody>
    </xdr:sp>
    <xdr:clientData/>
  </xdr:twoCellAnchor>
  <xdr:twoCellAnchor>
    <xdr:from>
      <xdr:col>39</xdr:col>
      <xdr:colOff>0</xdr:colOff>
      <xdr:row>0</xdr:row>
      <xdr:rowOff>40821</xdr:rowOff>
    </xdr:from>
    <xdr:to>
      <xdr:col>45</xdr:col>
      <xdr:colOff>0</xdr:colOff>
      <xdr:row>2</xdr:row>
      <xdr:rowOff>108857</xdr:rowOff>
    </xdr:to>
    <xdr:sp macro="" textlink="">
      <xdr:nvSpPr>
        <xdr:cNvPr id="4" name="正方形/長方形 3">
          <a:extLst>
            <a:ext uri="{FF2B5EF4-FFF2-40B4-BE49-F238E27FC236}">
              <a16:creationId xmlns:a16="http://schemas.microsoft.com/office/drawing/2014/main" id="{E40439BF-14DF-4D95-8B82-ED8002BDC7E2}"/>
            </a:ext>
          </a:extLst>
        </xdr:cNvPr>
        <xdr:cNvSpPr/>
      </xdr:nvSpPr>
      <xdr:spPr>
        <a:xfrm>
          <a:off x="10613571" y="40821"/>
          <a:ext cx="1632858" cy="557893"/>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a:solidFill>
                <a:schemeClr val="tx1"/>
              </a:solidFill>
            </a:rPr>
            <a:t>実績報告用チェックリスト</a:t>
          </a:r>
          <a:br>
            <a:rPr kumimoji="1" lang="en-US" altLang="ja-JP" sz="1050">
              <a:solidFill>
                <a:schemeClr val="tx1"/>
              </a:solidFill>
            </a:rPr>
          </a:br>
          <a:r>
            <a:rPr kumimoji="1" lang="ja-JP" altLang="en-US" sz="1050">
              <a:solidFill>
                <a:schemeClr val="tx1"/>
              </a:solidFill>
            </a:rPr>
            <a:t>全申請者－４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xdr:colOff>
      <xdr:row>2</xdr:row>
      <xdr:rowOff>0</xdr:rowOff>
    </xdr:from>
    <xdr:to>
      <xdr:col>33</xdr:col>
      <xdr:colOff>38101</xdr:colOff>
      <xdr:row>4</xdr:row>
      <xdr:rowOff>0</xdr:rowOff>
    </xdr:to>
    <xdr:sp macro="" textlink="">
      <xdr:nvSpPr>
        <xdr:cNvPr id="2" name="大かっこ 1">
          <a:extLst>
            <a:ext uri="{FF2B5EF4-FFF2-40B4-BE49-F238E27FC236}">
              <a16:creationId xmlns:a16="http://schemas.microsoft.com/office/drawing/2014/main" id="{8E2B8B80-DD6A-A039-3D42-33A52FE07779}"/>
            </a:ext>
          </a:extLst>
        </xdr:cNvPr>
        <xdr:cNvSpPr/>
      </xdr:nvSpPr>
      <xdr:spPr>
        <a:xfrm>
          <a:off x="447676" y="666750"/>
          <a:ext cx="5943600" cy="552450"/>
        </a:xfrm>
        <a:prstGeom prst="bracketPair">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0</xdr:row>
      <xdr:rowOff>0</xdr:rowOff>
    </xdr:from>
    <xdr:to>
      <xdr:col>34</xdr:col>
      <xdr:colOff>0</xdr:colOff>
      <xdr:row>0</xdr:row>
      <xdr:rowOff>421698</xdr:rowOff>
    </xdr:to>
    <xdr:sp macro="" textlink="">
      <xdr:nvSpPr>
        <xdr:cNvPr id="4" name="正方形/長方形 3">
          <a:extLst>
            <a:ext uri="{FF2B5EF4-FFF2-40B4-BE49-F238E27FC236}">
              <a16:creationId xmlns:a16="http://schemas.microsoft.com/office/drawing/2014/main" id="{C265C9E3-2186-4FBA-AEEF-E1AC241AF4D4}"/>
            </a:ext>
          </a:extLst>
        </xdr:cNvPr>
        <xdr:cNvSpPr/>
      </xdr:nvSpPr>
      <xdr:spPr>
        <a:xfrm>
          <a:off x="5210175" y="0"/>
          <a:ext cx="1333500" cy="421698"/>
        </a:xfrm>
        <a:prstGeom prst="rect">
          <a:avLst/>
        </a:prstGeom>
        <a:solidFill>
          <a:schemeClr val="bg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800">
              <a:solidFill>
                <a:schemeClr val="tx1"/>
              </a:solidFill>
            </a:rPr>
            <a:t>実績報告用チェックリスト</a:t>
          </a:r>
          <a:br>
            <a:rPr kumimoji="1" lang="en-US" altLang="ja-JP" sz="800">
              <a:solidFill>
                <a:schemeClr val="tx1"/>
              </a:solidFill>
            </a:rPr>
          </a:br>
          <a:r>
            <a:rPr kumimoji="1" lang="ja-JP" altLang="en-US" sz="800">
              <a:solidFill>
                <a:schemeClr val="tx1"/>
              </a:solidFill>
            </a:rPr>
            <a:t>全申請者－５</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104775</xdr:colOff>
      <xdr:row>59</xdr:row>
      <xdr:rowOff>95250</xdr:rowOff>
    </xdr:from>
    <xdr:to>
      <xdr:col>17</xdr:col>
      <xdr:colOff>95250</xdr:colOff>
      <xdr:row>60</xdr:row>
      <xdr:rowOff>76200</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0</xdr:colOff>
      <xdr:row>0</xdr:row>
      <xdr:rowOff>28576</xdr:rowOff>
    </xdr:from>
    <xdr:to>
      <xdr:col>37</xdr:col>
      <xdr:colOff>0</xdr:colOff>
      <xdr:row>1</xdr:row>
      <xdr:rowOff>28575</xdr:rowOff>
    </xdr:to>
    <xdr:sp macro="" textlink="">
      <xdr:nvSpPr>
        <xdr:cNvPr id="3" name="正方形/長方形 2">
          <a:extLst>
            <a:ext uri="{FF2B5EF4-FFF2-40B4-BE49-F238E27FC236}">
              <a16:creationId xmlns:a16="http://schemas.microsoft.com/office/drawing/2014/main" id="{E8D42A73-F01D-405D-8772-D2781ADE47FE}"/>
            </a:ext>
          </a:extLst>
        </xdr:cNvPr>
        <xdr:cNvSpPr/>
      </xdr:nvSpPr>
      <xdr:spPr>
        <a:xfrm>
          <a:off x="5715000" y="28576"/>
          <a:ext cx="1333500" cy="314324"/>
        </a:xfrm>
        <a:prstGeom prst="rect">
          <a:avLst/>
        </a:prstGeom>
        <a:solidFill>
          <a:schemeClr val="bg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800">
              <a:solidFill>
                <a:schemeClr val="tx1"/>
              </a:solidFill>
            </a:rPr>
            <a:t>実績報告用チェックリスト</a:t>
          </a:r>
          <a:br>
            <a:rPr kumimoji="1" lang="en-US" altLang="ja-JP" sz="800">
              <a:solidFill>
                <a:schemeClr val="tx1"/>
              </a:solidFill>
            </a:rPr>
          </a:br>
          <a:r>
            <a:rPr kumimoji="1" lang="ja-JP" altLang="en-US" sz="800">
              <a:solidFill>
                <a:schemeClr val="tx1"/>
              </a:solidFill>
            </a:rPr>
            <a:t>全申請者－５</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104775</xdr:colOff>
      <xdr:row>56</xdr:row>
      <xdr:rowOff>95250</xdr:rowOff>
    </xdr:from>
    <xdr:to>
      <xdr:col>17</xdr:col>
      <xdr:colOff>95250</xdr:colOff>
      <xdr:row>57</xdr:row>
      <xdr:rowOff>76200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2962275" y="104489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0</xdr:colOff>
      <xdr:row>0</xdr:row>
      <xdr:rowOff>38100</xdr:rowOff>
    </xdr:from>
    <xdr:to>
      <xdr:col>37</xdr:col>
      <xdr:colOff>0</xdr:colOff>
      <xdr:row>1</xdr:row>
      <xdr:rowOff>38099</xdr:rowOff>
    </xdr:to>
    <xdr:sp macro="" textlink="">
      <xdr:nvSpPr>
        <xdr:cNvPr id="4" name="正方形/長方形 3">
          <a:extLst>
            <a:ext uri="{FF2B5EF4-FFF2-40B4-BE49-F238E27FC236}">
              <a16:creationId xmlns:a16="http://schemas.microsoft.com/office/drawing/2014/main" id="{3C8E2FB5-3B85-4DC7-AE5B-A27B7D4DB208}"/>
            </a:ext>
          </a:extLst>
        </xdr:cNvPr>
        <xdr:cNvSpPr/>
      </xdr:nvSpPr>
      <xdr:spPr>
        <a:xfrm>
          <a:off x="5715000" y="38100"/>
          <a:ext cx="1333500" cy="314324"/>
        </a:xfrm>
        <a:prstGeom prst="rect">
          <a:avLst/>
        </a:prstGeom>
        <a:solidFill>
          <a:schemeClr val="bg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800">
              <a:solidFill>
                <a:schemeClr val="tx1"/>
              </a:solidFill>
            </a:rPr>
            <a:t>実績報告用チェックリスト</a:t>
          </a:r>
          <a:br>
            <a:rPr kumimoji="1" lang="en-US" altLang="ja-JP" sz="800">
              <a:solidFill>
                <a:schemeClr val="tx1"/>
              </a:solidFill>
            </a:rPr>
          </a:br>
          <a:r>
            <a:rPr kumimoji="1" lang="ja-JP" altLang="en-US" sz="800">
              <a:solidFill>
                <a:schemeClr val="tx1"/>
              </a:solidFill>
            </a:rPr>
            <a:t>全申請者－５</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104775</xdr:colOff>
      <xdr:row>66</xdr:row>
      <xdr:rowOff>95250</xdr:rowOff>
    </xdr:from>
    <xdr:to>
      <xdr:col>17</xdr:col>
      <xdr:colOff>95250</xdr:colOff>
      <xdr:row>67</xdr:row>
      <xdr:rowOff>76200</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180975</xdr:colOff>
      <xdr:row>0</xdr:row>
      <xdr:rowOff>85725</xdr:rowOff>
    </xdr:from>
    <xdr:to>
      <xdr:col>36</xdr:col>
      <xdr:colOff>180975</xdr:colOff>
      <xdr:row>1</xdr:row>
      <xdr:rowOff>85724</xdr:rowOff>
    </xdr:to>
    <xdr:sp macro="" textlink="">
      <xdr:nvSpPr>
        <xdr:cNvPr id="4" name="正方形/長方形 3">
          <a:extLst>
            <a:ext uri="{FF2B5EF4-FFF2-40B4-BE49-F238E27FC236}">
              <a16:creationId xmlns:a16="http://schemas.microsoft.com/office/drawing/2014/main" id="{655D2E14-1B92-49FC-806D-FCA4169E4F23}"/>
            </a:ext>
          </a:extLst>
        </xdr:cNvPr>
        <xdr:cNvSpPr/>
      </xdr:nvSpPr>
      <xdr:spPr>
        <a:xfrm>
          <a:off x="5705475" y="85725"/>
          <a:ext cx="1333500" cy="314324"/>
        </a:xfrm>
        <a:prstGeom prst="rect">
          <a:avLst/>
        </a:prstGeom>
        <a:solidFill>
          <a:schemeClr val="bg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800">
              <a:solidFill>
                <a:schemeClr val="tx1"/>
              </a:solidFill>
            </a:rPr>
            <a:t>実績報告用チェックリスト</a:t>
          </a:r>
          <a:br>
            <a:rPr kumimoji="1" lang="en-US" altLang="ja-JP" sz="800">
              <a:solidFill>
                <a:schemeClr val="tx1"/>
              </a:solidFill>
            </a:rPr>
          </a:br>
          <a:r>
            <a:rPr kumimoji="1" lang="ja-JP" altLang="en-US" sz="800">
              <a:solidFill>
                <a:schemeClr val="tx1"/>
              </a:solidFill>
            </a:rPr>
            <a:t>全申請者－５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179294</xdr:colOff>
      <xdr:row>0</xdr:row>
      <xdr:rowOff>134471</xdr:rowOff>
    </xdr:from>
    <xdr:to>
      <xdr:col>50</xdr:col>
      <xdr:colOff>179294</xdr:colOff>
      <xdr:row>2</xdr:row>
      <xdr:rowOff>560</xdr:rowOff>
    </xdr:to>
    <xdr:sp macro="" textlink="">
      <xdr:nvSpPr>
        <xdr:cNvPr id="3" name="正方形/長方形 2">
          <a:extLst>
            <a:ext uri="{FF2B5EF4-FFF2-40B4-BE49-F238E27FC236}">
              <a16:creationId xmlns:a16="http://schemas.microsoft.com/office/drawing/2014/main" id="{CFE8ECC1-3331-4615-822B-DA0264F7FB8D}"/>
            </a:ext>
          </a:extLst>
        </xdr:cNvPr>
        <xdr:cNvSpPr/>
      </xdr:nvSpPr>
      <xdr:spPr>
        <a:xfrm>
          <a:off x="9244853" y="134471"/>
          <a:ext cx="1333500" cy="314324"/>
        </a:xfrm>
        <a:prstGeom prst="rect">
          <a:avLst/>
        </a:prstGeom>
        <a:solidFill>
          <a:schemeClr val="bg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800">
              <a:solidFill>
                <a:schemeClr val="tx1"/>
              </a:solidFill>
            </a:rPr>
            <a:t>実績報告用チェックリスト</a:t>
          </a:r>
          <a:br>
            <a:rPr kumimoji="1" lang="en-US" altLang="ja-JP" sz="800">
              <a:solidFill>
                <a:schemeClr val="tx1"/>
              </a:solidFill>
            </a:rPr>
          </a:br>
          <a:r>
            <a:rPr kumimoji="1" lang="ja-JP" altLang="en-US" sz="800">
              <a:solidFill>
                <a:schemeClr val="tx1"/>
              </a:solidFill>
            </a:rPr>
            <a:t>全申請者－５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AY50"/>
  <sheetViews>
    <sheetView view="pageBreakPreview" zoomScaleNormal="100" zoomScaleSheetLayoutView="100" workbookViewId="0">
      <selection activeCell="B3" sqref="B3:S3"/>
    </sheetView>
  </sheetViews>
  <sheetFormatPr defaultRowHeight="13.5"/>
  <cols>
    <col min="1" max="1" width="5.625" style="3" bestFit="1" customWidth="1"/>
    <col min="2" max="23" width="3.5" style="1" customWidth="1"/>
    <col min="24" max="24" width="1.5" style="1" customWidth="1"/>
    <col min="25" max="46" width="3.5" style="1" customWidth="1"/>
    <col min="47" max="48" width="3.875" style="1" customWidth="1"/>
    <col min="49" max="16384" width="9" style="1"/>
  </cols>
  <sheetData>
    <row r="2" spans="2:51" ht="24.75" customHeight="1">
      <c r="B2" s="108" t="s">
        <v>164</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3"/>
    </row>
    <row r="3" spans="2:51">
      <c r="B3" s="155"/>
      <c r="C3" s="155"/>
      <c r="D3" s="155"/>
      <c r="E3" s="155"/>
      <c r="F3" s="155"/>
      <c r="G3" s="155"/>
      <c r="H3" s="155"/>
      <c r="I3" s="155"/>
      <c r="J3" s="155"/>
      <c r="K3" s="155"/>
      <c r="L3" s="155"/>
      <c r="M3" s="155"/>
      <c r="N3" s="155"/>
      <c r="O3" s="155"/>
      <c r="P3" s="155"/>
      <c r="Q3" s="155"/>
      <c r="R3" s="155"/>
      <c r="S3" s="155"/>
      <c r="T3" s="10"/>
      <c r="U3" s="10"/>
      <c r="V3" s="10"/>
      <c r="W3" s="10"/>
      <c r="X3" s="12"/>
      <c r="Y3" s="10"/>
      <c r="AX3" s="1" t="s">
        <v>13</v>
      </c>
    </row>
    <row r="4" spans="2:51" ht="17.25" customHeight="1">
      <c r="B4" s="109" t="s">
        <v>131</v>
      </c>
      <c r="C4" s="109"/>
      <c r="D4" s="109"/>
      <c r="E4" s="109"/>
      <c r="F4" s="109"/>
      <c r="G4" s="109"/>
      <c r="H4" s="109"/>
      <c r="I4" s="109"/>
      <c r="J4" s="109"/>
      <c r="K4" s="109"/>
      <c r="L4" s="109"/>
      <c r="M4" s="109"/>
      <c r="N4" s="109"/>
      <c r="O4" s="109"/>
      <c r="P4" s="109"/>
      <c r="Q4" s="109"/>
      <c r="R4" s="109"/>
      <c r="S4" s="109"/>
      <c r="T4" s="109"/>
      <c r="U4" s="109"/>
      <c r="V4" s="109"/>
      <c r="W4" s="109"/>
      <c r="X4" s="12"/>
      <c r="Y4" s="109" t="s">
        <v>169</v>
      </c>
      <c r="Z4" s="109"/>
      <c r="AA4" s="109"/>
      <c r="AB4" s="109"/>
      <c r="AC4" s="109"/>
      <c r="AD4" s="109"/>
      <c r="AE4" s="109"/>
      <c r="AF4" s="109"/>
      <c r="AG4" s="109"/>
      <c r="AH4" s="109"/>
      <c r="AI4" s="109"/>
      <c r="AJ4" s="109"/>
      <c r="AK4" s="109"/>
      <c r="AL4" s="109"/>
      <c r="AM4" s="109"/>
      <c r="AN4" s="109"/>
      <c r="AO4" s="109"/>
      <c r="AP4" s="109"/>
      <c r="AQ4" s="109"/>
      <c r="AR4" s="109"/>
      <c r="AS4" s="109"/>
      <c r="AT4" s="109"/>
      <c r="AX4" s="1" t="s">
        <v>14</v>
      </c>
      <c r="AY4" s="1" t="s">
        <v>17</v>
      </c>
    </row>
    <row r="5" spans="2:51" ht="17.25" customHeight="1">
      <c r="B5" s="109" t="s">
        <v>0</v>
      </c>
      <c r="C5" s="109"/>
      <c r="D5" s="109"/>
      <c r="E5" s="109"/>
      <c r="F5" s="134"/>
      <c r="G5" s="134"/>
      <c r="H5" s="134"/>
      <c r="I5" s="134"/>
      <c r="J5" s="134"/>
      <c r="K5" s="134"/>
      <c r="L5" s="134"/>
      <c r="M5" s="134"/>
      <c r="N5" s="134"/>
      <c r="O5" s="134"/>
      <c r="P5" s="134"/>
      <c r="Q5" s="134"/>
      <c r="R5" s="134"/>
      <c r="S5" s="134"/>
      <c r="T5" s="134"/>
      <c r="U5" s="134"/>
      <c r="V5" s="134"/>
      <c r="W5" s="134"/>
      <c r="X5" s="12"/>
      <c r="Y5" s="109" t="s">
        <v>0</v>
      </c>
      <c r="Z5" s="109"/>
      <c r="AA5" s="109"/>
      <c r="AB5" s="109"/>
      <c r="AC5" s="134"/>
      <c r="AD5" s="134"/>
      <c r="AE5" s="134"/>
      <c r="AF5" s="134"/>
      <c r="AG5" s="134"/>
      <c r="AH5" s="134"/>
      <c r="AI5" s="134"/>
      <c r="AJ5" s="134"/>
      <c r="AK5" s="134"/>
      <c r="AL5" s="134"/>
      <c r="AM5" s="134"/>
      <c r="AN5" s="134"/>
      <c r="AO5" s="134"/>
      <c r="AP5" s="134"/>
      <c r="AQ5" s="134"/>
      <c r="AR5" s="134"/>
      <c r="AS5" s="134"/>
      <c r="AT5" s="134"/>
      <c r="AX5" s="1" t="s">
        <v>15</v>
      </c>
      <c r="AY5" s="1" t="s">
        <v>18</v>
      </c>
    </row>
    <row r="6" spans="2:51" ht="17.25" customHeight="1">
      <c r="B6" s="109"/>
      <c r="C6" s="109"/>
      <c r="D6" s="109"/>
      <c r="E6" s="109"/>
      <c r="F6" s="134"/>
      <c r="G6" s="134"/>
      <c r="H6" s="134"/>
      <c r="I6" s="134"/>
      <c r="J6" s="134"/>
      <c r="K6" s="134"/>
      <c r="L6" s="134"/>
      <c r="M6" s="134"/>
      <c r="N6" s="134"/>
      <c r="O6" s="134"/>
      <c r="P6" s="134"/>
      <c r="Q6" s="134"/>
      <c r="R6" s="134"/>
      <c r="S6" s="134"/>
      <c r="T6" s="134"/>
      <c r="U6" s="134"/>
      <c r="V6" s="134"/>
      <c r="W6" s="134"/>
      <c r="X6" s="12"/>
      <c r="Y6" s="109"/>
      <c r="Z6" s="109"/>
      <c r="AA6" s="109"/>
      <c r="AB6" s="109"/>
      <c r="AC6" s="134"/>
      <c r="AD6" s="134"/>
      <c r="AE6" s="134"/>
      <c r="AF6" s="134"/>
      <c r="AG6" s="134"/>
      <c r="AH6" s="134"/>
      <c r="AI6" s="134"/>
      <c r="AJ6" s="134"/>
      <c r="AK6" s="134"/>
      <c r="AL6" s="134"/>
      <c r="AM6" s="134"/>
      <c r="AN6" s="134"/>
      <c r="AO6" s="134"/>
      <c r="AP6" s="134"/>
      <c r="AQ6" s="134"/>
      <c r="AR6" s="134"/>
      <c r="AS6" s="134"/>
      <c r="AT6" s="134"/>
    </row>
    <row r="7" spans="2:51" ht="14.25" customHeight="1">
      <c r="B7" s="109" t="s">
        <v>1</v>
      </c>
      <c r="C7" s="109"/>
      <c r="D7" s="109"/>
      <c r="E7" s="109"/>
      <c r="F7" s="134"/>
      <c r="G7" s="134"/>
      <c r="H7" s="134"/>
      <c r="I7" s="134"/>
      <c r="J7" s="134"/>
      <c r="K7" s="134"/>
      <c r="L7" s="134"/>
      <c r="M7" s="134"/>
      <c r="N7" s="134"/>
      <c r="O7" s="134"/>
      <c r="P7" s="134"/>
      <c r="Q7" s="134"/>
      <c r="R7" s="134"/>
      <c r="S7" s="134"/>
      <c r="T7" s="134"/>
      <c r="U7" s="134"/>
      <c r="V7" s="134"/>
      <c r="W7" s="134"/>
      <c r="X7" s="12"/>
      <c r="Y7" s="109" t="s">
        <v>1</v>
      </c>
      <c r="Z7" s="109"/>
      <c r="AA7" s="109"/>
      <c r="AB7" s="109"/>
      <c r="AC7" s="134"/>
      <c r="AD7" s="134"/>
      <c r="AE7" s="134"/>
      <c r="AF7" s="134"/>
      <c r="AG7" s="134"/>
      <c r="AH7" s="134"/>
      <c r="AI7" s="134"/>
      <c r="AJ7" s="134"/>
      <c r="AK7" s="134"/>
      <c r="AL7" s="134"/>
      <c r="AM7" s="134"/>
      <c r="AN7" s="134"/>
      <c r="AO7" s="134"/>
      <c r="AP7" s="134"/>
      <c r="AQ7" s="134"/>
      <c r="AR7" s="134"/>
      <c r="AS7" s="134"/>
      <c r="AT7" s="134"/>
    </row>
    <row r="8" spans="2:51" ht="13.5" customHeight="1">
      <c r="B8" s="109"/>
      <c r="C8" s="109"/>
      <c r="D8" s="109"/>
      <c r="E8" s="109"/>
      <c r="F8" s="134"/>
      <c r="G8" s="134"/>
      <c r="H8" s="134"/>
      <c r="I8" s="134"/>
      <c r="J8" s="134"/>
      <c r="K8" s="134"/>
      <c r="L8" s="134"/>
      <c r="M8" s="134"/>
      <c r="N8" s="134"/>
      <c r="O8" s="134"/>
      <c r="P8" s="134"/>
      <c r="Q8" s="134"/>
      <c r="R8" s="134"/>
      <c r="S8" s="134"/>
      <c r="T8" s="134"/>
      <c r="U8" s="134"/>
      <c r="V8" s="134"/>
      <c r="W8" s="134"/>
      <c r="X8" s="12"/>
      <c r="Y8" s="109"/>
      <c r="Z8" s="109"/>
      <c r="AA8" s="109"/>
      <c r="AB8" s="109"/>
      <c r="AC8" s="134"/>
      <c r="AD8" s="134"/>
      <c r="AE8" s="134"/>
      <c r="AF8" s="134"/>
      <c r="AG8" s="134"/>
      <c r="AH8" s="134"/>
      <c r="AI8" s="134"/>
      <c r="AJ8" s="134"/>
      <c r="AK8" s="134"/>
      <c r="AL8" s="134"/>
      <c r="AM8" s="134"/>
      <c r="AN8" s="134"/>
      <c r="AO8" s="134"/>
      <c r="AP8" s="134"/>
      <c r="AQ8" s="134"/>
      <c r="AR8" s="134"/>
      <c r="AS8" s="134"/>
      <c r="AT8" s="134"/>
    </row>
    <row r="9" spans="2:51" ht="13.5" customHeight="1">
      <c r="B9" s="109" t="s">
        <v>9</v>
      </c>
      <c r="C9" s="109"/>
      <c r="D9" s="109"/>
      <c r="E9" s="109"/>
      <c r="F9" s="134"/>
      <c r="G9" s="134"/>
      <c r="H9" s="134"/>
      <c r="I9" s="134"/>
      <c r="J9" s="134"/>
      <c r="K9" s="134"/>
      <c r="L9" s="134"/>
      <c r="M9" s="134"/>
      <c r="N9" s="134"/>
      <c r="O9" s="134"/>
      <c r="P9" s="134"/>
      <c r="Q9" s="134"/>
      <c r="R9" s="134"/>
      <c r="S9" s="134"/>
      <c r="T9" s="134"/>
      <c r="U9" s="134"/>
      <c r="V9" s="134"/>
      <c r="W9" s="134"/>
      <c r="X9" s="12"/>
      <c r="Y9" s="109" t="s">
        <v>9</v>
      </c>
      <c r="Z9" s="109"/>
      <c r="AA9" s="109"/>
      <c r="AB9" s="109"/>
      <c r="AC9" s="134"/>
      <c r="AD9" s="134"/>
      <c r="AE9" s="134"/>
      <c r="AF9" s="134"/>
      <c r="AG9" s="134"/>
      <c r="AH9" s="134"/>
      <c r="AI9" s="134"/>
      <c r="AJ9" s="134"/>
      <c r="AK9" s="134"/>
      <c r="AL9" s="134"/>
      <c r="AM9" s="134"/>
      <c r="AN9" s="134"/>
      <c r="AO9" s="134"/>
      <c r="AP9" s="134"/>
      <c r="AQ9" s="134"/>
      <c r="AR9" s="134"/>
      <c r="AS9" s="134"/>
      <c r="AT9" s="134"/>
    </row>
    <row r="10" spans="2:51" ht="13.5" customHeight="1">
      <c r="B10" s="109"/>
      <c r="C10" s="109"/>
      <c r="D10" s="109"/>
      <c r="E10" s="109"/>
      <c r="F10" s="134"/>
      <c r="G10" s="134"/>
      <c r="H10" s="134"/>
      <c r="I10" s="134"/>
      <c r="J10" s="134"/>
      <c r="K10" s="134"/>
      <c r="L10" s="134"/>
      <c r="M10" s="134"/>
      <c r="N10" s="134"/>
      <c r="O10" s="134"/>
      <c r="P10" s="134"/>
      <c r="Q10" s="134"/>
      <c r="R10" s="134"/>
      <c r="S10" s="134"/>
      <c r="T10" s="134"/>
      <c r="U10" s="134"/>
      <c r="V10" s="134"/>
      <c r="W10" s="134"/>
      <c r="X10" s="12"/>
      <c r="Y10" s="109"/>
      <c r="Z10" s="109"/>
      <c r="AA10" s="109"/>
      <c r="AB10" s="109"/>
      <c r="AC10" s="134"/>
      <c r="AD10" s="134"/>
      <c r="AE10" s="134"/>
      <c r="AF10" s="134"/>
      <c r="AG10" s="134"/>
      <c r="AH10" s="134"/>
      <c r="AI10" s="134"/>
      <c r="AJ10" s="134"/>
      <c r="AK10" s="134"/>
      <c r="AL10" s="134"/>
      <c r="AM10" s="134"/>
      <c r="AN10" s="134"/>
      <c r="AO10" s="134"/>
      <c r="AP10" s="134"/>
      <c r="AQ10" s="134"/>
      <c r="AR10" s="134"/>
      <c r="AS10" s="134"/>
      <c r="AT10" s="134"/>
    </row>
    <row r="11" spans="2:51" ht="13.5" customHeight="1">
      <c r="B11" s="109" t="s">
        <v>2</v>
      </c>
      <c r="C11" s="109"/>
      <c r="D11" s="109"/>
      <c r="E11" s="109"/>
      <c r="F11" s="134"/>
      <c r="G11" s="134"/>
      <c r="H11" s="134"/>
      <c r="I11" s="134"/>
      <c r="J11" s="134"/>
      <c r="K11" s="134"/>
      <c r="L11" s="134"/>
      <c r="M11" s="134"/>
      <c r="N11" s="134"/>
      <c r="O11" s="134"/>
      <c r="P11" s="134"/>
      <c r="Q11" s="134"/>
      <c r="R11" s="134"/>
      <c r="S11" s="134"/>
      <c r="T11" s="134"/>
      <c r="U11" s="134"/>
      <c r="V11" s="134"/>
      <c r="W11" s="134"/>
      <c r="X11" s="12"/>
      <c r="Y11" s="109" t="s">
        <v>2</v>
      </c>
      <c r="Z11" s="109"/>
      <c r="AA11" s="109"/>
      <c r="AB11" s="109"/>
      <c r="AC11" s="134"/>
      <c r="AD11" s="134"/>
      <c r="AE11" s="134"/>
      <c r="AF11" s="134"/>
      <c r="AG11" s="134"/>
      <c r="AH11" s="134"/>
      <c r="AI11" s="134"/>
      <c r="AJ11" s="134"/>
      <c r="AK11" s="134"/>
      <c r="AL11" s="134"/>
      <c r="AM11" s="134"/>
      <c r="AN11" s="134"/>
      <c r="AO11" s="134"/>
      <c r="AP11" s="134"/>
      <c r="AQ11" s="134"/>
      <c r="AR11" s="134"/>
      <c r="AS11" s="134"/>
      <c r="AT11" s="134"/>
      <c r="AU11" s="2"/>
      <c r="AV11" s="2"/>
    </row>
    <row r="12" spans="2:51" ht="13.5" customHeight="1">
      <c r="B12" s="109"/>
      <c r="C12" s="109"/>
      <c r="D12" s="109"/>
      <c r="E12" s="109"/>
      <c r="F12" s="134"/>
      <c r="G12" s="134"/>
      <c r="H12" s="134"/>
      <c r="I12" s="134"/>
      <c r="J12" s="134"/>
      <c r="K12" s="134"/>
      <c r="L12" s="134"/>
      <c r="M12" s="134"/>
      <c r="N12" s="134"/>
      <c r="O12" s="134"/>
      <c r="P12" s="134"/>
      <c r="Q12" s="134"/>
      <c r="R12" s="134"/>
      <c r="S12" s="134"/>
      <c r="T12" s="134"/>
      <c r="U12" s="134"/>
      <c r="V12" s="134"/>
      <c r="W12" s="134"/>
      <c r="X12" s="12"/>
      <c r="Y12" s="109"/>
      <c r="Z12" s="109"/>
      <c r="AA12" s="109"/>
      <c r="AB12" s="109"/>
      <c r="AC12" s="134"/>
      <c r="AD12" s="134"/>
      <c r="AE12" s="134"/>
      <c r="AF12" s="134"/>
      <c r="AG12" s="134"/>
      <c r="AH12" s="134"/>
      <c r="AI12" s="134"/>
      <c r="AJ12" s="134"/>
      <c r="AK12" s="134"/>
      <c r="AL12" s="134"/>
      <c r="AM12" s="134"/>
      <c r="AN12" s="134"/>
      <c r="AO12" s="134"/>
      <c r="AP12" s="134"/>
      <c r="AQ12" s="134"/>
      <c r="AR12" s="134"/>
      <c r="AS12" s="134"/>
      <c r="AT12" s="134"/>
    </row>
    <row r="13" spans="2:51" ht="13.5" customHeight="1">
      <c r="B13" s="110" t="s">
        <v>4</v>
      </c>
      <c r="C13" s="110"/>
      <c r="D13" s="110"/>
      <c r="E13" s="110"/>
      <c r="F13" s="143" t="s">
        <v>5</v>
      </c>
      <c r="G13" s="144"/>
      <c r="H13" s="144"/>
      <c r="I13" s="144"/>
      <c r="J13" s="144"/>
      <c r="K13" s="144"/>
      <c r="L13" s="144"/>
      <c r="M13" s="144"/>
      <c r="N13" s="145" t="s">
        <v>6</v>
      </c>
      <c r="O13" s="146"/>
      <c r="P13" s="146"/>
      <c r="Q13" s="146"/>
      <c r="R13" s="146"/>
      <c r="S13" s="146"/>
      <c r="T13" s="146"/>
      <c r="U13" s="146"/>
      <c r="V13" s="146"/>
      <c r="W13" s="146"/>
      <c r="X13" s="12"/>
      <c r="Y13" s="110" t="s">
        <v>4</v>
      </c>
      <c r="Z13" s="110"/>
      <c r="AA13" s="110"/>
      <c r="AB13" s="110"/>
      <c r="AC13" s="143" t="s">
        <v>5</v>
      </c>
      <c r="AD13" s="144"/>
      <c r="AE13" s="144"/>
      <c r="AF13" s="144"/>
      <c r="AG13" s="144"/>
      <c r="AH13" s="144"/>
      <c r="AI13" s="144"/>
      <c r="AJ13" s="144"/>
      <c r="AK13" s="145" t="s">
        <v>6</v>
      </c>
      <c r="AL13" s="146"/>
      <c r="AM13" s="146"/>
      <c r="AN13" s="146"/>
      <c r="AO13" s="146"/>
      <c r="AP13" s="146"/>
      <c r="AQ13" s="146"/>
      <c r="AR13" s="146"/>
      <c r="AS13" s="146"/>
      <c r="AT13" s="146"/>
    </row>
    <row r="14" spans="2:51" ht="13.5" customHeight="1">
      <c r="B14" s="110"/>
      <c r="C14" s="110"/>
      <c r="D14" s="110"/>
      <c r="E14" s="110"/>
      <c r="F14" s="143"/>
      <c r="G14" s="144"/>
      <c r="H14" s="144"/>
      <c r="I14" s="144"/>
      <c r="J14" s="144"/>
      <c r="K14" s="144"/>
      <c r="L14" s="144"/>
      <c r="M14" s="144"/>
      <c r="N14" s="145"/>
      <c r="O14" s="146"/>
      <c r="P14" s="146"/>
      <c r="Q14" s="146"/>
      <c r="R14" s="146"/>
      <c r="S14" s="146"/>
      <c r="T14" s="146"/>
      <c r="U14" s="146"/>
      <c r="V14" s="146"/>
      <c r="W14" s="146"/>
      <c r="X14" s="12"/>
      <c r="Y14" s="110"/>
      <c r="Z14" s="110"/>
      <c r="AA14" s="110"/>
      <c r="AB14" s="110"/>
      <c r="AC14" s="143"/>
      <c r="AD14" s="144"/>
      <c r="AE14" s="144"/>
      <c r="AF14" s="144"/>
      <c r="AG14" s="144"/>
      <c r="AH14" s="144"/>
      <c r="AI14" s="144"/>
      <c r="AJ14" s="144"/>
      <c r="AK14" s="145"/>
      <c r="AL14" s="146"/>
      <c r="AM14" s="146"/>
      <c r="AN14" s="146"/>
      <c r="AO14" s="146"/>
      <c r="AP14" s="146"/>
      <c r="AQ14" s="146"/>
      <c r="AR14" s="146"/>
      <c r="AS14" s="146"/>
      <c r="AT14" s="146"/>
    </row>
    <row r="15" spans="2:51" ht="13.5" customHeight="1">
      <c r="B15" s="109" t="s">
        <v>3</v>
      </c>
      <c r="C15" s="109"/>
      <c r="D15" s="109"/>
      <c r="E15" s="109"/>
      <c r="F15" s="147"/>
      <c r="G15" s="148"/>
      <c r="H15" s="148"/>
      <c r="I15" s="148"/>
      <c r="J15" s="148"/>
      <c r="K15" s="148"/>
      <c r="L15" s="148"/>
      <c r="M15" s="148"/>
      <c r="N15" s="148"/>
      <c r="O15" s="148"/>
      <c r="P15" s="148"/>
      <c r="Q15" s="148"/>
      <c r="R15" s="148"/>
      <c r="S15" s="148"/>
      <c r="T15" s="148"/>
      <c r="U15" s="148"/>
      <c r="V15" s="148"/>
      <c r="W15" s="149"/>
      <c r="X15" s="12"/>
      <c r="Y15" s="109" t="s">
        <v>3</v>
      </c>
      <c r="Z15" s="109"/>
      <c r="AA15" s="109"/>
      <c r="AB15" s="109"/>
      <c r="AC15" s="135"/>
      <c r="AD15" s="136"/>
      <c r="AE15" s="136"/>
      <c r="AF15" s="136"/>
      <c r="AG15" s="136"/>
      <c r="AH15" s="136"/>
      <c r="AI15" s="136"/>
      <c r="AJ15" s="136"/>
      <c r="AK15" s="136"/>
      <c r="AL15" s="136"/>
      <c r="AM15" s="136"/>
      <c r="AN15" s="136"/>
      <c r="AO15" s="136"/>
      <c r="AP15" s="136"/>
      <c r="AQ15" s="136"/>
      <c r="AR15" s="136"/>
      <c r="AS15" s="136"/>
      <c r="AT15" s="137"/>
    </row>
    <row r="16" spans="2:51" ht="13.5" customHeight="1">
      <c r="B16" s="109"/>
      <c r="C16" s="109"/>
      <c r="D16" s="109"/>
      <c r="E16" s="109"/>
      <c r="F16" s="150"/>
      <c r="G16" s="151"/>
      <c r="H16" s="151"/>
      <c r="I16" s="151"/>
      <c r="J16" s="151"/>
      <c r="K16" s="151"/>
      <c r="L16" s="151"/>
      <c r="M16" s="151"/>
      <c r="N16" s="151"/>
      <c r="O16" s="151"/>
      <c r="P16" s="151"/>
      <c r="Q16" s="151"/>
      <c r="R16" s="151"/>
      <c r="S16" s="151"/>
      <c r="T16" s="151"/>
      <c r="U16" s="151"/>
      <c r="V16" s="151"/>
      <c r="W16" s="152"/>
      <c r="X16" s="12"/>
      <c r="Y16" s="109"/>
      <c r="Z16" s="109"/>
      <c r="AA16" s="109"/>
      <c r="AB16" s="109"/>
      <c r="AC16" s="138"/>
      <c r="AD16" s="139"/>
      <c r="AE16" s="139"/>
      <c r="AF16" s="139"/>
      <c r="AG16" s="139"/>
      <c r="AH16" s="139"/>
      <c r="AI16" s="139"/>
      <c r="AJ16" s="139"/>
      <c r="AK16" s="139"/>
      <c r="AL16" s="139"/>
      <c r="AM16" s="139"/>
      <c r="AN16" s="139"/>
      <c r="AO16" s="139"/>
      <c r="AP16" s="139"/>
      <c r="AQ16" s="139"/>
      <c r="AR16" s="139"/>
      <c r="AS16" s="139"/>
      <c r="AT16" s="140"/>
      <c r="AU16" s="154"/>
    </row>
    <row r="17" spans="1:47" ht="13.5" customHeight="1">
      <c r="B17" s="125" t="s">
        <v>7</v>
      </c>
      <c r="C17" s="109"/>
      <c r="D17" s="109"/>
      <c r="E17" s="109"/>
      <c r="F17" s="141"/>
      <c r="G17" s="141"/>
      <c r="H17" s="141"/>
      <c r="I17" s="141"/>
      <c r="J17" s="141"/>
      <c r="K17" s="141"/>
      <c r="L17" s="141"/>
      <c r="M17" s="153"/>
      <c r="N17" s="153"/>
      <c r="O17" s="153"/>
      <c r="P17" s="153"/>
      <c r="Q17" s="153"/>
      <c r="R17" s="153"/>
      <c r="S17" s="153"/>
      <c r="T17" s="153"/>
      <c r="U17" s="153"/>
      <c r="V17" s="153"/>
      <c r="W17" s="153"/>
      <c r="X17" s="12"/>
      <c r="Y17" s="125" t="s">
        <v>23</v>
      </c>
      <c r="Z17" s="109"/>
      <c r="AA17" s="109"/>
      <c r="AB17" s="109"/>
      <c r="AC17" s="141"/>
      <c r="AD17" s="141"/>
      <c r="AE17" s="141"/>
      <c r="AF17" s="141"/>
      <c r="AG17" s="141"/>
      <c r="AH17" s="141"/>
      <c r="AI17" s="141"/>
      <c r="AJ17" s="125" t="s">
        <v>27</v>
      </c>
      <c r="AK17" s="109"/>
      <c r="AL17" s="109"/>
      <c r="AM17" s="109"/>
      <c r="AN17" s="126">
        <f>AC17-F17</f>
        <v>0</v>
      </c>
      <c r="AO17" s="126"/>
      <c r="AP17" s="126"/>
      <c r="AQ17" s="126"/>
      <c r="AR17" s="126"/>
      <c r="AS17" s="126"/>
      <c r="AT17" s="126"/>
      <c r="AU17" s="154"/>
    </row>
    <row r="18" spans="1:47" ht="13.5" customHeight="1">
      <c r="B18" s="109"/>
      <c r="C18" s="109"/>
      <c r="D18" s="109"/>
      <c r="E18" s="109"/>
      <c r="F18" s="141"/>
      <c r="G18" s="141"/>
      <c r="H18" s="141"/>
      <c r="I18" s="141"/>
      <c r="J18" s="141"/>
      <c r="K18" s="141"/>
      <c r="L18" s="141"/>
      <c r="M18" s="153"/>
      <c r="N18" s="153"/>
      <c r="O18" s="153"/>
      <c r="P18" s="153"/>
      <c r="Q18" s="153"/>
      <c r="R18" s="153"/>
      <c r="S18" s="153"/>
      <c r="T18" s="153"/>
      <c r="U18" s="153"/>
      <c r="V18" s="153"/>
      <c r="W18" s="153"/>
      <c r="X18" s="12"/>
      <c r="Y18" s="109"/>
      <c r="Z18" s="109"/>
      <c r="AA18" s="109"/>
      <c r="AB18" s="109"/>
      <c r="AC18" s="141"/>
      <c r="AD18" s="141"/>
      <c r="AE18" s="141"/>
      <c r="AF18" s="141"/>
      <c r="AG18" s="141"/>
      <c r="AH18" s="141"/>
      <c r="AI18" s="141"/>
      <c r="AJ18" s="109"/>
      <c r="AK18" s="109"/>
      <c r="AL18" s="109"/>
      <c r="AM18" s="109"/>
      <c r="AN18" s="126"/>
      <c r="AO18" s="126"/>
      <c r="AP18" s="126"/>
      <c r="AQ18" s="126"/>
      <c r="AR18" s="126"/>
      <c r="AS18" s="126"/>
      <c r="AT18" s="126"/>
      <c r="AU18" s="154"/>
    </row>
    <row r="19" spans="1:47" ht="13.5" customHeight="1">
      <c r="B19" s="125" t="s">
        <v>8</v>
      </c>
      <c r="C19" s="109"/>
      <c r="D19" s="109"/>
      <c r="E19" s="109"/>
      <c r="F19" s="126">
        <f ca="1">F49</f>
        <v>0</v>
      </c>
      <c r="G19" s="126"/>
      <c r="H19" s="126"/>
      <c r="I19" s="126"/>
      <c r="J19" s="127" t="s">
        <v>28</v>
      </c>
      <c r="K19" s="127"/>
      <c r="L19" s="127"/>
      <c r="M19" s="132">
        <f ca="1">J49</f>
        <v>0</v>
      </c>
      <c r="N19" s="132"/>
      <c r="O19" s="132"/>
      <c r="P19" s="132"/>
      <c r="Q19" s="125" t="s">
        <v>26</v>
      </c>
      <c r="R19" s="125"/>
      <c r="S19" s="125"/>
      <c r="T19" s="125"/>
      <c r="U19" s="133">
        <f ca="1">N49</f>
        <v>0</v>
      </c>
      <c r="V19" s="133"/>
      <c r="W19" s="133"/>
      <c r="X19" s="12"/>
      <c r="Y19" s="125" t="s">
        <v>24</v>
      </c>
      <c r="Z19" s="109"/>
      <c r="AA19" s="109"/>
      <c r="AB19" s="109"/>
      <c r="AC19" s="126">
        <f ca="1">AC49</f>
        <v>0</v>
      </c>
      <c r="AD19" s="126"/>
      <c r="AE19" s="126"/>
      <c r="AF19" s="126"/>
      <c r="AG19" s="127" t="s">
        <v>29</v>
      </c>
      <c r="AH19" s="127"/>
      <c r="AI19" s="127"/>
      <c r="AJ19" s="132">
        <f ca="1">AG49</f>
        <v>0</v>
      </c>
      <c r="AK19" s="132"/>
      <c r="AL19" s="132"/>
      <c r="AM19" s="132"/>
      <c r="AN19" s="125" t="s">
        <v>25</v>
      </c>
      <c r="AO19" s="125"/>
      <c r="AP19" s="125"/>
      <c r="AQ19" s="125"/>
      <c r="AR19" s="142">
        <f ca="1">AK49</f>
        <v>0</v>
      </c>
      <c r="AS19" s="142"/>
      <c r="AT19" s="142"/>
      <c r="AU19" s="154"/>
    </row>
    <row r="20" spans="1:47" ht="14.25" customHeight="1">
      <c r="B20" s="109"/>
      <c r="C20" s="109"/>
      <c r="D20" s="109"/>
      <c r="E20" s="109"/>
      <c r="F20" s="126"/>
      <c r="G20" s="126"/>
      <c r="H20" s="126"/>
      <c r="I20" s="126"/>
      <c r="J20" s="127"/>
      <c r="K20" s="127"/>
      <c r="L20" s="127"/>
      <c r="M20" s="132"/>
      <c r="N20" s="132"/>
      <c r="O20" s="132"/>
      <c r="P20" s="132"/>
      <c r="Q20" s="125"/>
      <c r="R20" s="125"/>
      <c r="S20" s="125"/>
      <c r="T20" s="125"/>
      <c r="U20" s="133"/>
      <c r="V20" s="133"/>
      <c r="W20" s="133"/>
      <c r="X20" s="12"/>
      <c r="Y20" s="109"/>
      <c r="Z20" s="109"/>
      <c r="AA20" s="109"/>
      <c r="AB20" s="109"/>
      <c r="AC20" s="126"/>
      <c r="AD20" s="126"/>
      <c r="AE20" s="126"/>
      <c r="AF20" s="126"/>
      <c r="AG20" s="127"/>
      <c r="AH20" s="127"/>
      <c r="AI20" s="127"/>
      <c r="AJ20" s="132"/>
      <c r="AK20" s="132"/>
      <c r="AL20" s="132"/>
      <c r="AM20" s="132"/>
      <c r="AN20" s="125"/>
      <c r="AO20" s="125"/>
      <c r="AP20" s="125"/>
      <c r="AQ20" s="125"/>
      <c r="AR20" s="142"/>
      <c r="AS20" s="142"/>
      <c r="AT20" s="142"/>
      <c r="AU20" s="154"/>
    </row>
    <row r="21" spans="1:47" ht="13.5" customHeight="1">
      <c r="B21" s="5" t="s">
        <v>116</v>
      </c>
      <c r="C21" s="7"/>
      <c r="D21" s="6"/>
      <c r="E21" s="6"/>
      <c r="F21" s="6"/>
      <c r="G21" s="5"/>
      <c r="H21" s="5"/>
      <c r="I21" s="5"/>
      <c r="J21" s="5"/>
      <c r="K21" s="5"/>
      <c r="L21" s="5"/>
      <c r="M21" s="5"/>
      <c r="N21" s="4"/>
      <c r="O21" s="5"/>
      <c r="P21" s="6"/>
      <c r="Q21" s="6"/>
      <c r="R21" s="5"/>
      <c r="S21" s="5"/>
      <c r="T21" s="5"/>
      <c r="U21" s="5"/>
      <c r="V21" s="5"/>
      <c r="W21" s="5"/>
      <c r="X21" s="12"/>
      <c r="Y21" s="5"/>
      <c r="Z21" s="5"/>
      <c r="AA21" s="5"/>
      <c r="AB21" s="5"/>
      <c r="AC21" s="6"/>
      <c r="AD21" s="7"/>
      <c r="AE21" s="7"/>
      <c r="AF21" s="7"/>
      <c r="AG21" s="7"/>
      <c r="AH21" s="7"/>
      <c r="AI21" s="7"/>
      <c r="AJ21" s="7"/>
      <c r="AK21" s="7"/>
      <c r="AL21" s="7"/>
      <c r="AM21" s="7"/>
      <c r="AN21" s="7"/>
      <c r="AO21" s="7"/>
      <c r="AP21" s="7"/>
      <c r="AQ21" s="7"/>
      <c r="AR21" s="7"/>
      <c r="AS21" s="7"/>
      <c r="AT21" s="7"/>
    </row>
    <row r="22" spans="1:47">
      <c r="B22" s="7" t="s">
        <v>117</v>
      </c>
      <c r="C22" s="5"/>
      <c r="D22" s="6"/>
      <c r="E22" s="6"/>
      <c r="F22" s="6"/>
      <c r="G22" s="5"/>
      <c r="H22" s="5"/>
      <c r="I22" s="5"/>
      <c r="J22" s="5"/>
      <c r="K22" s="5"/>
      <c r="L22" s="5"/>
      <c r="M22" s="5"/>
      <c r="N22" s="4"/>
      <c r="O22" s="6"/>
      <c r="P22" s="6"/>
      <c r="Q22" s="6"/>
      <c r="R22" s="5"/>
      <c r="S22" s="5"/>
      <c r="T22" s="5"/>
      <c r="U22" s="5"/>
      <c r="V22" s="5"/>
      <c r="W22" s="5"/>
      <c r="X22" s="12"/>
      <c r="Y22" s="5"/>
      <c r="Z22" s="5"/>
      <c r="AA22" s="5"/>
      <c r="AB22" s="5"/>
      <c r="AC22" s="6"/>
      <c r="AD22" s="7"/>
      <c r="AE22" s="7"/>
      <c r="AF22" s="7"/>
      <c r="AG22" s="7"/>
      <c r="AH22" s="7"/>
      <c r="AI22" s="7"/>
      <c r="AJ22" s="7"/>
      <c r="AK22" s="7"/>
      <c r="AL22" s="7"/>
      <c r="AM22" s="7"/>
      <c r="AN22" s="7"/>
      <c r="AO22" s="7"/>
      <c r="AP22" s="7"/>
      <c r="AQ22" s="7"/>
      <c r="AR22" s="7"/>
      <c r="AS22" s="7"/>
      <c r="AT22" s="7"/>
    </row>
    <row r="23" spans="1:47" ht="20.25" customHeight="1">
      <c r="B23" s="109" t="s">
        <v>132</v>
      </c>
      <c r="C23" s="109"/>
      <c r="D23" s="109"/>
      <c r="E23" s="109"/>
      <c r="F23" s="109"/>
      <c r="G23" s="109"/>
      <c r="H23" s="109"/>
      <c r="I23" s="109"/>
      <c r="J23" s="109"/>
      <c r="K23" s="109"/>
      <c r="L23" s="109"/>
      <c r="M23" s="109"/>
      <c r="N23" s="109"/>
      <c r="O23" s="109"/>
      <c r="P23" s="109"/>
      <c r="Q23" s="109"/>
      <c r="R23" s="109"/>
      <c r="S23" s="109"/>
      <c r="T23" s="109"/>
      <c r="U23" s="109"/>
      <c r="V23" s="109"/>
      <c r="W23" s="109"/>
      <c r="X23" s="12"/>
      <c r="Y23" s="109" t="s">
        <v>170</v>
      </c>
      <c r="Z23" s="109"/>
      <c r="AA23" s="109"/>
      <c r="AB23" s="109"/>
      <c r="AC23" s="109"/>
      <c r="AD23" s="109"/>
      <c r="AE23" s="109"/>
      <c r="AF23" s="109"/>
      <c r="AG23" s="109"/>
      <c r="AH23" s="109"/>
      <c r="AI23" s="109"/>
      <c r="AJ23" s="109"/>
      <c r="AK23" s="109"/>
      <c r="AL23" s="109"/>
      <c r="AM23" s="109"/>
      <c r="AN23" s="109"/>
      <c r="AO23" s="109"/>
      <c r="AP23" s="109"/>
      <c r="AQ23" s="109"/>
      <c r="AR23" s="109"/>
      <c r="AS23" s="109"/>
      <c r="AT23" s="109"/>
    </row>
    <row r="24" spans="1:47" s="2" customFormat="1" ht="27" customHeight="1">
      <c r="A24" s="3"/>
      <c r="B24" s="109" t="s">
        <v>10</v>
      </c>
      <c r="C24" s="109"/>
      <c r="D24" s="125" t="s">
        <v>87</v>
      </c>
      <c r="E24" s="109"/>
      <c r="F24" s="109"/>
      <c r="G24" s="109"/>
      <c r="H24" s="109"/>
      <c r="I24" s="125" t="s">
        <v>12</v>
      </c>
      <c r="J24" s="109"/>
      <c r="K24" s="109"/>
      <c r="L24" s="131" t="s">
        <v>71</v>
      </c>
      <c r="M24" s="131"/>
      <c r="N24" s="131"/>
      <c r="O24" s="131"/>
      <c r="P24" s="114" t="s">
        <v>78</v>
      </c>
      <c r="Q24" s="115"/>
      <c r="R24" s="115"/>
      <c r="S24" s="115"/>
      <c r="T24" s="116"/>
      <c r="U24" s="130" t="s">
        <v>16</v>
      </c>
      <c r="V24" s="130" t="s">
        <v>72</v>
      </c>
      <c r="W24" s="130" t="s">
        <v>11</v>
      </c>
      <c r="X24" s="12"/>
      <c r="Y24" s="109" t="s">
        <v>10</v>
      </c>
      <c r="Z24" s="109"/>
      <c r="AA24" s="125" t="s">
        <v>87</v>
      </c>
      <c r="AB24" s="109"/>
      <c r="AC24" s="109"/>
      <c r="AD24" s="109"/>
      <c r="AE24" s="109"/>
      <c r="AF24" s="125" t="s">
        <v>12</v>
      </c>
      <c r="AG24" s="109"/>
      <c r="AH24" s="109"/>
      <c r="AI24" s="131" t="s">
        <v>71</v>
      </c>
      <c r="AJ24" s="131"/>
      <c r="AK24" s="131"/>
      <c r="AL24" s="131"/>
      <c r="AM24" s="114" t="s">
        <v>78</v>
      </c>
      <c r="AN24" s="115"/>
      <c r="AO24" s="115"/>
      <c r="AP24" s="115"/>
      <c r="AQ24" s="116"/>
      <c r="AR24" s="130" t="s">
        <v>16</v>
      </c>
      <c r="AS24" s="130" t="s">
        <v>72</v>
      </c>
      <c r="AT24" s="130" t="s">
        <v>11</v>
      </c>
    </row>
    <row r="25" spans="1:47" s="2" customFormat="1" ht="27" customHeight="1">
      <c r="A25" s="3"/>
      <c r="B25" s="109"/>
      <c r="C25" s="109"/>
      <c r="D25" s="109"/>
      <c r="E25" s="109"/>
      <c r="F25" s="109"/>
      <c r="G25" s="109"/>
      <c r="H25" s="109"/>
      <c r="I25" s="109"/>
      <c r="J25" s="109"/>
      <c r="K25" s="109"/>
      <c r="L25" s="131"/>
      <c r="M25" s="131"/>
      <c r="N25" s="131"/>
      <c r="O25" s="131"/>
      <c r="P25" s="117"/>
      <c r="Q25" s="118"/>
      <c r="R25" s="118"/>
      <c r="S25" s="118"/>
      <c r="T25" s="119"/>
      <c r="U25" s="130"/>
      <c r="V25" s="130"/>
      <c r="W25" s="130"/>
      <c r="X25" s="12"/>
      <c r="Y25" s="109"/>
      <c r="Z25" s="109"/>
      <c r="AA25" s="109"/>
      <c r="AB25" s="109"/>
      <c r="AC25" s="109"/>
      <c r="AD25" s="109"/>
      <c r="AE25" s="109"/>
      <c r="AF25" s="109"/>
      <c r="AG25" s="109"/>
      <c r="AH25" s="109"/>
      <c r="AI25" s="131"/>
      <c r="AJ25" s="131"/>
      <c r="AK25" s="131"/>
      <c r="AL25" s="131"/>
      <c r="AM25" s="117"/>
      <c r="AN25" s="118"/>
      <c r="AO25" s="118"/>
      <c r="AP25" s="118"/>
      <c r="AQ25" s="119"/>
      <c r="AR25" s="130"/>
      <c r="AS25" s="130"/>
      <c r="AT25" s="130"/>
    </row>
    <row r="26" spans="1:47" ht="48.75" customHeight="1">
      <c r="A26" s="3" t="str">
        <f t="shared" ref="A26:A32" si="0">IF(AND(L26="事業用",U26="○",V26="×",W26="×"),"対象",IF(OR(L26="非事業用",L26=""),"-","対象外"))</f>
        <v>-</v>
      </c>
      <c r="B26" s="129"/>
      <c r="C26" s="129"/>
      <c r="D26" s="128"/>
      <c r="E26" s="121"/>
      <c r="F26" s="121"/>
      <c r="G26" s="121"/>
      <c r="H26" s="121"/>
      <c r="I26" s="120"/>
      <c r="J26" s="120"/>
      <c r="K26" s="120"/>
      <c r="L26" s="121"/>
      <c r="M26" s="121"/>
      <c r="N26" s="121"/>
      <c r="O26" s="121"/>
      <c r="P26" s="122"/>
      <c r="Q26" s="123"/>
      <c r="R26" s="123"/>
      <c r="S26" s="123"/>
      <c r="T26" s="124"/>
      <c r="U26" s="39"/>
      <c r="V26" s="39" t="s">
        <v>163</v>
      </c>
      <c r="W26" s="38" t="s">
        <v>163</v>
      </c>
      <c r="X26" s="12"/>
      <c r="Y26" s="129"/>
      <c r="Z26" s="129"/>
      <c r="AA26" s="128"/>
      <c r="AB26" s="121"/>
      <c r="AC26" s="121"/>
      <c r="AD26" s="121"/>
      <c r="AE26" s="121"/>
      <c r="AF26" s="120"/>
      <c r="AG26" s="120"/>
      <c r="AH26" s="120"/>
      <c r="AI26" s="121"/>
      <c r="AJ26" s="121"/>
      <c r="AK26" s="121"/>
      <c r="AL26" s="121"/>
      <c r="AM26" s="122"/>
      <c r="AN26" s="123"/>
      <c r="AO26" s="123"/>
      <c r="AP26" s="123"/>
      <c r="AQ26" s="124"/>
      <c r="AR26" s="39"/>
      <c r="AS26" s="39" t="s">
        <v>163</v>
      </c>
      <c r="AT26" s="38" t="s">
        <v>163</v>
      </c>
      <c r="AU26" s="1" t="str">
        <f>IF(AND(AI26="事業用",AR26="○",AS26="×",AT26="×"),"対象",IF(OR(AI26="非事業用",AI26=""),"-","対象外"))</f>
        <v>-</v>
      </c>
    </row>
    <row r="27" spans="1:47" ht="48.75" customHeight="1">
      <c r="A27" s="3" t="str">
        <f t="shared" si="0"/>
        <v>-</v>
      </c>
      <c r="B27" s="129"/>
      <c r="C27" s="129"/>
      <c r="D27" s="128"/>
      <c r="E27" s="121"/>
      <c r="F27" s="121"/>
      <c r="G27" s="121"/>
      <c r="H27" s="121"/>
      <c r="I27" s="120"/>
      <c r="J27" s="120"/>
      <c r="K27" s="120"/>
      <c r="L27" s="121"/>
      <c r="M27" s="121"/>
      <c r="N27" s="121"/>
      <c r="O27" s="121"/>
      <c r="P27" s="122"/>
      <c r="Q27" s="123"/>
      <c r="R27" s="123"/>
      <c r="S27" s="123"/>
      <c r="T27" s="124"/>
      <c r="U27" s="39"/>
      <c r="V27" s="39" t="s">
        <v>163</v>
      </c>
      <c r="W27" s="38" t="s">
        <v>163</v>
      </c>
      <c r="X27" s="12"/>
      <c r="Y27" s="129"/>
      <c r="Z27" s="129"/>
      <c r="AA27" s="128"/>
      <c r="AB27" s="121"/>
      <c r="AC27" s="121"/>
      <c r="AD27" s="121"/>
      <c r="AE27" s="121"/>
      <c r="AF27" s="120"/>
      <c r="AG27" s="120"/>
      <c r="AH27" s="120"/>
      <c r="AI27" s="121"/>
      <c r="AJ27" s="121"/>
      <c r="AK27" s="121"/>
      <c r="AL27" s="121"/>
      <c r="AM27" s="122"/>
      <c r="AN27" s="123"/>
      <c r="AO27" s="123"/>
      <c r="AP27" s="123"/>
      <c r="AQ27" s="124"/>
      <c r="AR27" s="39"/>
      <c r="AS27" s="39" t="s">
        <v>163</v>
      </c>
      <c r="AT27" s="38" t="s">
        <v>163</v>
      </c>
      <c r="AU27" s="1" t="str">
        <f t="shared" ref="AU27:AU42" si="1">IF(AND(AI27="事業用",AR27="○",AS27="×",AT27="×"),"対象",IF(OR(AI27="非事業用",AI27=""),"-","対象外"))</f>
        <v>-</v>
      </c>
    </row>
    <row r="28" spans="1:47" ht="48.75" customHeight="1">
      <c r="A28" s="3" t="str">
        <f t="shared" si="0"/>
        <v>-</v>
      </c>
      <c r="B28" s="129"/>
      <c r="C28" s="129"/>
      <c r="D28" s="128"/>
      <c r="E28" s="121"/>
      <c r="F28" s="121"/>
      <c r="G28" s="121"/>
      <c r="H28" s="121"/>
      <c r="I28" s="120"/>
      <c r="J28" s="120"/>
      <c r="K28" s="120"/>
      <c r="L28" s="121"/>
      <c r="M28" s="121"/>
      <c r="N28" s="121"/>
      <c r="O28" s="121"/>
      <c r="P28" s="122"/>
      <c r="Q28" s="123"/>
      <c r="R28" s="123"/>
      <c r="S28" s="123"/>
      <c r="T28" s="124"/>
      <c r="U28" s="39"/>
      <c r="V28" s="39" t="s">
        <v>163</v>
      </c>
      <c r="W28" s="38" t="s">
        <v>163</v>
      </c>
      <c r="X28" s="12"/>
      <c r="Y28" s="129"/>
      <c r="Z28" s="129"/>
      <c r="AA28" s="128"/>
      <c r="AB28" s="121"/>
      <c r="AC28" s="121"/>
      <c r="AD28" s="121"/>
      <c r="AE28" s="121"/>
      <c r="AF28" s="120"/>
      <c r="AG28" s="120"/>
      <c r="AH28" s="120"/>
      <c r="AI28" s="121"/>
      <c r="AJ28" s="121"/>
      <c r="AK28" s="121"/>
      <c r="AL28" s="121"/>
      <c r="AM28" s="122"/>
      <c r="AN28" s="123"/>
      <c r="AO28" s="123"/>
      <c r="AP28" s="123"/>
      <c r="AQ28" s="124"/>
      <c r="AR28" s="39"/>
      <c r="AS28" s="39" t="s">
        <v>163</v>
      </c>
      <c r="AT28" s="38" t="s">
        <v>163</v>
      </c>
      <c r="AU28" s="1" t="str">
        <f t="shared" si="1"/>
        <v>-</v>
      </c>
    </row>
    <row r="29" spans="1:47" ht="48.75" customHeight="1">
      <c r="A29" s="3" t="str">
        <f t="shared" si="0"/>
        <v>-</v>
      </c>
      <c r="B29" s="129"/>
      <c r="C29" s="129"/>
      <c r="D29" s="128"/>
      <c r="E29" s="121"/>
      <c r="F29" s="121"/>
      <c r="G29" s="121"/>
      <c r="H29" s="121"/>
      <c r="I29" s="120"/>
      <c r="J29" s="120"/>
      <c r="K29" s="120"/>
      <c r="L29" s="121"/>
      <c r="M29" s="121"/>
      <c r="N29" s="121"/>
      <c r="O29" s="121"/>
      <c r="P29" s="122"/>
      <c r="Q29" s="123"/>
      <c r="R29" s="123"/>
      <c r="S29" s="123"/>
      <c r="T29" s="124"/>
      <c r="U29" s="39"/>
      <c r="V29" s="39" t="s">
        <v>163</v>
      </c>
      <c r="W29" s="38" t="s">
        <v>163</v>
      </c>
      <c r="X29" s="12"/>
      <c r="Y29" s="129"/>
      <c r="Z29" s="129"/>
      <c r="AA29" s="128"/>
      <c r="AB29" s="121"/>
      <c r="AC29" s="121"/>
      <c r="AD29" s="121"/>
      <c r="AE29" s="121"/>
      <c r="AF29" s="120"/>
      <c r="AG29" s="120"/>
      <c r="AH29" s="120"/>
      <c r="AI29" s="121"/>
      <c r="AJ29" s="121"/>
      <c r="AK29" s="121"/>
      <c r="AL29" s="121"/>
      <c r="AM29" s="122"/>
      <c r="AN29" s="123"/>
      <c r="AO29" s="123"/>
      <c r="AP29" s="123"/>
      <c r="AQ29" s="124"/>
      <c r="AR29" s="39"/>
      <c r="AS29" s="39" t="s">
        <v>163</v>
      </c>
      <c r="AT29" s="38" t="s">
        <v>163</v>
      </c>
      <c r="AU29" s="1" t="str">
        <f t="shared" si="1"/>
        <v>-</v>
      </c>
    </row>
    <row r="30" spans="1:47" ht="48.75" customHeight="1">
      <c r="A30" s="3" t="str">
        <f t="shared" si="0"/>
        <v>-</v>
      </c>
      <c r="B30" s="129"/>
      <c r="C30" s="129"/>
      <c r="D30" s="128"/>
      <c r="E30" s="121"/>
      <c r="F30" s="121"/>
      <c r="G30" s="121"/>
      <c r="H30" s="121"/>
      <c r="I30" s="120"/>
      <c r="J30" s="120"/>
      <c r="K30" s="120"/>
      <c r="L30" s="121"/>
      <c r="M30" s="121"/>
      <c r="N30" s="121"/>
      <c r="O30" s="121"/>
      <c r="P30" s="122"/>
      <c r="Q30" s="123"/>
      <c r="R30" s="123"/>
      <c r="S30" s="123"/>
      <c r="T30" s="124"/>
      <c r="U30" s="39"/>
      <c r="V30" s="39" t="s">
        <v>163</v>
      </c>
      <c r="W30" s="38" t="s">
        <v>163</v>
      </c>
      <c r="X30" s="12"/>
      <c r="Y30" s="129"/>
      <c r="Z30" s="129"/>
      <c r="AA30" s="128"/>
      <c r="AB30" s="121"/>
      <c r="AC30" s="121"/>
      <c r="AD30" s="121"/>
      <c r="AE30" s="121"/>
      <c r="AF30" s="120"/>
      <c r="AG30" s="120"/>
      <c r="AH30" s="120"/>
      <c r="AI30" s="121"/>
      <c r="AJ30" s="121"/>
      <c r="AK30" s="121"/>
      <c r="AL30" s="121"/>
      <c r="AM30" s="122"/>
      <c r="AN30" s="123"/>
      <c r="AO30" s="123"/>
      <c r="AP30" s="123"/>
      <c r="AQ30" s="124"/>
      <c r="AR30" s="39"/>
      <c r="AS30" s="39" t="s">
        <v>163</v>
      </c>
      <c r="AT30" s="38" t="s">
        <v>163</v>
      </c>
      <c r="AU30" s="1" t="str">
        <f t="shared" si="1"/>
        <v>-</v>
      </c>
    </row>
    <row r="31" spans="1:47" ht="48.75" customHeight="1">
      <c r="A31" s="3" t="str">
        <f t="shared" si="0"/>
        <v>-</v>
      </c>
      <c r="B31" s="129"/>
      <c r="C31" s="129"/>
      <c r="D31" s="128"/>
      <c r="E31" s="121"/>
      <c r="F31" s="121"/>
      <c r="G31" s="121"/>
      <c r="H31" s="121"/>
      <c r="I31" s="120"/>
      <c r="J31" s="120"/>
      <c r="K31" s="120"/>
      <c r="L31" s="121"/>
      <c r="M31" s="121"/>
      <c r="N31" s="121"/>
      <c r="O31" s="121"/>
      <c r="P31" s="122"/>
      <c r="Q31" s="123"/>
      <c r="R31" s="123"/>
      <c r="S31" s="123"/>
      <c r="T31" s="124"/>
      <c r="U31" s="39"/>
      <c r="V31" s="39" t="s">
        <v>163</v>
      </c>
      <c r="W31" s="38" t="s">
        <v>163</v>
      </c>
      <c r="X31" s="12"/>
      <c r="Y31" s="129"/>
      <c r="Z31" s="129"/>
      <c r="AA31" s="128"/>
      <c r="AB31" s="121"/>
      <c r="AC31" s="121"/>
      <c r="AD31" s="121"/>
      <c r="AE31" s="121"/>
      <c r="AF31" s="120"/>
      <c r="AG31" s="120"/>
      <c r="AH31" s="120"/>
      <c r="AI31" s="121"/>
      <c r="AJ31" s="121"/>
      <c r="AK31" s="121"/>
      <c r="AL31" s="121"/>
      <c r="AM31" s="122"/>
      <c r="AN31" s="123"/>
      <c r="AO31" s="123"/>
      <c r="AP31" s="123"/>
      <c r="AQ31" s="124"/>
      <c r="AR31" s="39"/>
      <c r="AS31" s="39" t="s">
        <v>163</v>
      </c>
      <c r="AT31" s="38" t="s">
        <v>163</v>
      </c>
      <c r="AU31" s="1" t="str">
        <f t="shared" si="1"/>
        <v>-</v>
      </c>
    </row>
    <row r="32" spans="1:47" ht="48.75" customHeight="1">
      <c r="A32" s="3" t="str">
        <f t="shared" si="0"/>
        <v>-</v>
      </c>
      <c r="B32" s="129"/>
      <c r="C32" s="129"/>
      <c r="D32" s="128"/>
      <c r="E32" s="121"/>
      <c r="F32" s="121"/>
      <c r="G32" s="121"/>
      <c r="H32" s="121"/>
      <c r="I32" s="120"/>
      <c r="J32" s="120"/>
      <c r="K32" s="120"/>
      <c r="L32" s="121"/>
      <c r="M32" s="121"/>
      <c r="N32" s="121"/>
      <c r="O32" s="121"/>
      <c r="P32" s="122"/>
      <c r="Q32" s="123"/>
      <c r="R32" s="123"/>
      <c r="S32" s="123"/>
      <c r="T32" s="124"/>
      <c r="U32" s="39"/>
      <c r="V32" s="39" t="s">
        <v>163</v>
      </c>
      <c r="W32" s="38" t="s">
        <v>163</v>
      </c>
      <c r="X32" s="12"/>
      <c r="Y32" s="129"/>
      <c r="Z32" s="129"/>
      <c r="AA32" s="128"/>
      <c r="AB32" s="121"/>
      <c r="AC32" s="121"/>
      <c r="AD32" s="121"/>
      <c r="AE32" s="121"/>
      <c r="AF32" s="120"/>
      <c r="AG32" s="120"/>
      <c r="AH32" s="120"/>
      <c r="AI32" s="121"/>
      <c r="AJ32" s="121"/>
      <c r="AK32" s="121"/>
      <c r="AL32" s="121"/>
      <c r="AM32" s="122"/>
      <c r="AN32" s="123"/>
      <c r="AO32" s="123"/>
      <c r="AP32" s="123"/>
      <c r="AQ32" s="124"/>
      <c r="AR32" s="39"/>
      <c r="AS32" s="39" t="s">
        <v>163</v>
      </c>
      <c r="AT32" s="38" t="s">
        <v>163</v>
      </c>
      <c r="AU32" s="1" t="str">
        <f t="shared" si="1"/>
        <v>-</v>
      </c>
    </row>
    <row r="33" spans="1:47" ht="48.75" customHeight="1">
      <c r="A33" s="3" t="str">
        <f t="shared" ref="A33:A42" si="2">IF(AND(L33="事業用",U33="○",V33="×",W33="×"),"対象",IF(OR(L33="非事業用",L33=""),"-","対象外"))</f>
        <v>-</v>
      </c>
      <c r="B33" s="129"/>
      <c r="C33" s="129"/>
      <c r="D33" s="128"/>
      <c r="E33" s="121"/>
      <c r="F33" s="121"/>
      <c r="G33" s="121"/>
      <c r="H33" s="121"/>
      <c r="I33" s="120"/>
      <c r="J33" s="120"/>
      <c r="K33" s="120"/>
      <c r="L33" s="121"/>
      <c r="M33" s="121"/>
      <c r="N33" s="121"/>
      <c r="O33" s="121"/>
      <c r="P33" s="122"/>
      <c r="Q33" s="123"/>
      <c r="R33" s="123"/>
      <c r="S33" s="123"/>
      <c r="T33" s="124"/>
      <c r="U33" s="39"/>
      <c r="V33" s="39" t="s">
        <v>163</v>
      </c>
      <c r="W33" s="38" t="s">
        <v>163</v>
      </c>
      <c r="X33" s="12"/>
      <c r="Y33" s="129"/>
      <c r="Z33" s="129"/>
      <c r="AA33" s="128"/>
      <c r="AB33" s="121"/>
      <c r="AC33" s="121"/>
      <c r="AD33" s="121"/>
      <c r="AE33" s="121"/>
      <c r="AF33" s="120"/>
      <c r="AG33" s="120"/>
      <c r="AH33" s="120"/>
      <c r="AI33" s="121"/>
      <c r="AJ33" s="121"/>
      <c r="AK33" s="121"/>
      <c r="AL33" s="121"/>
      <c r="AM33" s="122"/>
      <c r="AN33" s="123"/>
      <c r="AO33" s="123"/>
      <c r="AP33" s="123"/>
      <c r="AQ33" s="124"/>
      <c r="AR33" s="39"/>
      <c r="AS33" s="39" t="s">
        <v>163</v>
      </c>
      <c r="AT33" s="38" t="s">
        <v>163</v>
      </c>
      <c r="AU33" s="1" t="str">
        <f t="shared" si="1"/>
        <v>-</v>
      </c>
    </row>
    <row r="34" spans="1:47" ht="48.75" customHeight="1">
      <c r="A34" s="3" t="str">
        <f t="shared" si="2"/>
        <v>-</v>
      </c>
      <c r="B34" s="129"/>
      <c r="C34" s="129"/>
      <c r="D34" s="128"/>
      <c r="E34" s="121"/>
      <c r="F34" s="121"/>
      <c r="G34" s="121"/>
      <c r="H34" s="121"/>
      <c r="I34" s="120"/>
      <c r="J34" s="120"/>
      <c r="K34" s="120"/>
      <c r="L34" s="121"/>
      <c r="M34" s="121"/>
      <c r="N34" s="121"/>
      <c r="O34" s="121"/>
      <c r="P34" s="122"/>
      <c r="Q34" s="123"/>
      <c r="R34" s="123"/>
      <c r="S34" s="123"/>
      <c r="T34" s="124"/>
      <c r="U34" s="39"/>
      <c r="V34" s="39" t="s">
        <v>163</v>
      </c>
      <c r="W34" s="38" t="s">
        <v>163</v>
      </c>
      <c r="X34" s="12"/>
      <c r="Y34" s="129"/>
      <c r="Z34" s="129"/>
      <c r="AA34" s="128"/>
      <c r="AB34" s="121"/>
      <c r="AC34" s="121"/>
      <c r="AD34" s="121"/>
      <c r="AE34" s="121"/>
      <c r="AF34" s="120"/>
      <c r="AG34" s="120"/>
      <c r="AH34" s="120"/>
      <c r="AI34" s="121"/>
      <c r="AJ34" s="121"/>
      <c r="AK34" s="121"/>
      <c r="AL34" s="121"/>
      <c r="AM34" s="122"/>
      <c r="AN34" s="123"/>
      <c r="AO34" s="123"/>
      <c r="AP34" s="123"/>
      <c r="AQ34" s="124"/>
      <c r="AR34" s="39"/>
      <c r="AS34" s="39" t="s">
        <v>163</v>
      </c>
      <c r="AT34" s="38" t="s">
        <v>163</v>
      </c>
      <c r="AU34" s="1" t="str">
        <f t="shared" si="1"/>
        <v>-</v>
      </c>
    </row>
    <row r="35" spans="1:47" ht="48.75" customHeight="1">
      <c r="A35" s="3" t="str">
        <f t="shared" si="2"/>
        <v>-</v>
      </c>
      <c r="B35" s="129"/>
      <c r="C35" s="129"/>
      <c r="D35" s="128"/>
      <c r="E35" s="121"/>
      <c r="F35" s="121"/>
      <c r="G35" s="121"/>
      <c r="H35" s="121"/>
      <c r="I35" s="120"/>
      <c r="J35" s="120"/>
      <c r="K35" s="120"/>
      <c r="L35" s="121"/>
      <c r="M35" s="121"/>
      <c r="N35" s="121"/>
      <c r="O35" s="121"/>
      <c r="P35" s="122"/>
      <c r="Q35" s="123"/>
      <c r="R35" s="123"/>
      <c r="S35" s="123"/>
      <c r="T35" s="124"/>
      <c r="U35" s="39"/>
      <c r="V35" s="39" t="s">
        <v>163</v>
      </c>
      <c r="W35" s="38" t="s">
        <v>163</v>
      </c>
      <c r="X35" s="12"/>
      <c r="Y35" s="129"/>
      <c r="Z35" s="129"/>
      <c r="AA35" s="128"/>
      <c r="AB35" s="121"/>
      <c r="AC35" s="121"/>
      <c r="AD35" s="121"/>
      <c r="AE35" s="121"/>
      <c r="AF35" s="120"/>
      <c r="AG35" s="120"/>
      <c r="AH35" s="120"/>
      <c r="AI35" s="121"/>
      <c r="AJ35" s="121"/>
      <c r="AK35" s="121"/>
      <c r="AL35" s="121"/>
      <c r="AM35" s="122"/>
      <c r="AN35" s="123"/>
      <c r="AO35" s="123"/>
      <c r="AP35" s="123"/>
      <c r="AQ35" s="124"/>
      <c r="AR35" s="39"/>
      <c r="AS35" s="39" t="s">
        <v>163</v>
      </c>
      <c r="AT35" s="38" t="s">
        <v>163</v>
      </c>
      <c r="AU35" s="1" t="str">
        <f t="shared" si="1"/>
        <v>-</v>
      </c>
    </row>
    <row r="36" spans="1:47" ht="48.75" customHeight="1">
      <c r="A36" s="3" t="str">
        <f t="shared" si="2"/>
        <v>-</v>
      </c>
      <c r="B36" s="129"/>
      <c r="C36" s="129"/>
      <c r="D36" s="128"/>
      <c r="E36" s="121"/>
      <c r="F36" s="121"/>
      <c r="G36" s="121"/>
      <c r="H36" s="121"/>
      <c r="I36" s="120"/>
      <c r="J36" s="120"/>
      <c r="K36" s="120"/>
      <c r="L36" s="121"/>
      <c r="M36" s="121"/>
      <c r="N36" s="121"/>
      <c r="O36" s="121"/>
      <c r="P36" s="122"/>
      <c r="Q36" s="123"/>
      <c r="R36" s="123"/>
      <c r="S36" s="123"/>
      <c r="T36" s="124"/>
      <c r="U36" s="39"/>
      <c r="V36" s="39" t="s">
        <v>163</v>
      </c>
      <c r="W36" s="38" t="s">
        <v>163</v>
      </c>
      <c r="X36" s="12"/>
      <c r="Y36" s="129"/>
      <c r="Z36" s="129"/>
      <c r="AA36" s="128"/>
      <c r="AB36" s="121"/>
      <c r="AC36" s="121"/>
      <c r="AD36" s="121"/>
      <c r="AE36" s="121"/>
      <c r="AF36" s="120"/>
      <c r="AG36" s="120"/>
      <c r="AH36" s="120"/>
      <c r="AI36" s="121"/>
      <c r="AJ36" s="121"/>
      <c r="AK36" s="121"/>
      <c r="AL36" s="121"/>
      <c r="AM36" s="122"/>
      <c r="AN36" s="123"/>
      <c r="AO36" s="123"/>
      <c r="AP36" s="123"/>
      <c r="AQ36" s="124"/>
      <c r="AR36" s="39"/>
      <c r="AS36" s="39" t="s">
        <v>163</v>
      </c>
      <c r="AT36" s="38" t="s">
        <v>163</v>
      </c>
      <c r="AU36" s="1" t="str">
        <f t="shared" si="1"/>
        <v>-</v>
      </c>
    </row>
    <row r="37" spans="1:47" ht="48.75" customHeight="1">
      <c r="A37" s="3" t="str">
        <f t="shared" si="2"/>
        <v>-</v>
      </c>
      <c r="B37" s="129"/>
      <c r="C37" s="129"/>
      <c r="D37" s="128"/>
      <c r="E37" s="121"/>
      <c r="F37" s="121"/>
      <c r="G37" s="121"/>
      <c r="H37" s="121"/>
      <c r="I37" s="120"/>
      <c r="J37" s="120"/>
      <c r="K37" s="120"/>
      <c r="L37" s="121"/>
      <c r="M37" s="121"/>
      <c r="N37" s="121"/>
      <c r="O37" s="121"/>
      <c r="P37" s="122"/>
      <c r="Q37" s="123"/>
      <c r="R37" s="123"/>
      <c r="S37" s="123"/>
      <c r="T37" s="124"/>
      <c r="U37" s="39"/>
      <c r="V37" s="39"/>
      <c r="W37" s="38"/>
      <c r="X37" s="12"/>
      <c r="Y37" s="129"/>
      <c r="Z37" s="129"/>
      <c r="AA37" s="128"/>
      <c r="AB37" s="121"/>
      <c r="AC37" s="121"/>
      <c r="AD37" s="121"/>
      <c r="AE37" s="121"/>
      <c r="AF37" s="120"/>
      <c r="AG37" s="120"/>
      <c r="AH37" s="120"/>
      <c r="AI37" s="121"/>
      <c r="AJ37" s="121"/>
      <c r="AK37" s="121"/>
      <c r="AL37" s="121"/>
      <c r="AM37" s="122"/>
      <c r="AN37" s="123"/>
      <c r="AO37" s="123"/>
      <c r="AP37" s="123"/>
      <c r="AQ37" s="124"/>
      <c r="AR37" s="39"/>
      <c r="AS37" s="39"/>
      <c r="AT37" s="38"/>
      <c r="AU37" s="1" t="str">
        <f t="shared" si="1"/>
        <v>-</v>
      </c>
    </row>
    <row r="38" spans="1:47" ht="48.75" customHeight="1">
      <c r="A38" s="3" t="str">
        <f t="shared" si="2"/>
        <v>-</v>
      </c>
      <c r="B38" s="129"/>
      <c r="C38" s="129"/>
      <c r="D38" s="128"/>
      <c r="E38" s="121"/>
      <c r="F38" s="121"/>
      <c r="G38" s="121"/>
      <c r="H38" s="121"/>
      <c r="I38" s="120"/>
      <c r="J38" s="120"/>
      <c r="K38" s="120"/>
      <c r="L38" s="121"/>
      <c r="M38" s="121"/>
      <c r="N38" s="121"/>
      <c r="O38" s="121"/>
      <c r="P38" s="122"/>
      <c r="Q38" s="123"/>
      <c r="R38" s="123"/>
      <c r="S38" s="123"/>
      <c r="T38" s="124"/>
      <c r="U38" s="39"/>
      <c r="V38" s="39"/>
      <c r="W38" s="38"/>
      <c r="X38" s="12"/>
      <c r="Y38" s="129"/>
      <c r="Z38" s="129"/>
      <c r="AA38" s="128"/>
      <c r="AB38" s="121"/>
      <c r="AC38" s="121"/>
      <c r="AD38" s="121"/>
      <c r="AE38" s="121"/>
      <c r="AF38" s="120"/>
      <c r="AG38" s="120"/>
      <c r="AH38" s="120"/>
      <c r="AI38" s="121"/>
      <c r="AJ38" s="121"/>
      <c r="AK38" s="121"/>
      <c r="AL38" s="121"/>
      <c r="AM38" s="122"/>
      <c r="AN38" s="123"/>
      <c r="AO38" s="123"/>
      <c r="AP38" s="123"/>
      <c r="AQ38" s="124"/>
      <c r="AR38" s="39"/>
      <c r="AS38" s="39"/>
      <c r="AT38" s="38"/>
      <c r="AU38" s="1" t="str">
        <f t="shared" si="1"/>
        <v>-</v>
      </c>
    </row>
    <row r="39" spans="1:47" ht="48.75" customHeight="1">
      <c r="A39" s="3" t="str">
        <f t="shared" si="2"/>
        <v>-</v>
      </c>
      <c r="B39" s="129"/>
      <c r="C39" s="129"/>
      <c r="D39" s="128"/>
      <c r="E39" s="121"/>
      <c r="F39" s="121"/>
      <c r="G39" s="121"/>
      <c r="H39" s="121"/>
      <c r="I39" s="120"/>
      <c r="J39" s="120"/>
      <c r="K39" s="120"/>
      <c r="L39" s="121"/>
      <c r="M39" s="121"/>
      <c r="N39" s="121"/>
      <c r="O39" s="121"/>
      <c r="P39" s="122"/>
      <c r="Q39" s="123"/>
      <c r="R39" s="123"/>
      <c r="S39" s="123"/>
      <c r="T39" s="124"/>
      <c r="U39" s="39"/>
      <c r="V39" s="39"/>
      <c r="W39" s="38"/>
      <c r="X39" s="12"/>
      <c r="Y39" s="129"/>
      <c r="Z39" s="129"/>
      <c r="AA39" s="128"/>
      <c r="AB39" s="121"/>
      <c r="AC39" s="121"/>
      <c r="AD39" s="121"/>
      <c r="AE39" s="121"/>
      <c r="AF39" s="120"/>
      <c r="AG39" s="120"/>
      <c r="AH39" s="120"/>
      <c r="AI39" s="121"/>
      <c r="AJ39" s="121"/>
      <c r="AK39" s="121"/>
      <c r="AL39" s="121"/>
      <c r="AM39" s="122"/>
      <c r="AN39" s="123"/>
      <c r="AO39" s="123"/>
      <c r="AP39" s="123"/>
      <c r="AQ39" s="124"/>
      <c r="AR39" s="39"/>
      <c r="AS39" s="39"/>
      <c r="AT39" s="38"/>
      <c r="AU39" s="1" t="str">
        <f t="shared" si="1"/>
        <v>-</v>
      </c>
    </row>
    <row r="40" spans="1:47" ht="48.75" customHeight="1">
      <c r="A40" s="3" t="str">
        <f t="shared" si="2"/>
        <v>-</v>
      </c>
      <c r="B40" s="129"/>
      <c r="C40" s="129"/>
      <c r="D40" s="128"/>
      <c r="E40" s="121"/>
      <c r="F40" s="121"/>
      <c r="G40" s="121"/>
      <c r="H40" s="121"/>
      <c r="I40" s="120"/>
      <c r="J40" s="120"/>
      <c r="K40" s="120"/>
      <c r="L40" s="121"/>
      <c r="M40" s="121"/>
      <c r="N40" s="121"/>
      <c r="O40" s="121"/>
      <c r="P40" s="122"/>
      <c r="Q40" s="123"/>
      <c r="R40" s="123"/>
      <c r="S40" s="123"/>
      <c r="T40" s="124"/>
      <c r="U40" s="39"/>
      <c r="V40" s="39"/>
      <c r="W40" s="38"/>
      <c r="X40" s="12"/>
      <c r="Y40" s="129"/>
      <c r="Z40" s="129"/>
      <c r="AA40" s="128"/>
      <c r="AB40" s="121"/>
      <c r="AC40" s="121"/>
      <c r="AD40" s="121"/>
      <c r="AE40" s="121"/>
      <c r="AF40" s="120"/>
      <c r="AG40" s="120"/>
      <c r="AH40" s="120"/>
      <c r="AI40" s="121"/>
      <c r="AJ40" s="121"/>
      <c r="AK40" s="121"/>
      <c r="AL40" s="121"/>
      <c r="AM40" s="122"/>
      <c r="AN40" s="123"/>
      <c r="AO40" s="123"/>
      <c r="AP40" s="123"/>
      <c r="AQ40" s="124"/>
      <c r="AR40" s="39"/>
      <c r="AS40" s="39"/>
      <c r="AT40" s="38"/>
      <c r="AU40" s="1" t="str">
        <f t="shared" si="1"/>
        <v>-</v>
      </c>
    </row>
    <row r="41" spans="1:47" ht="48.75" customHeight="1">
      <c r="A41" s="3" t="str">
        <f t="shared" si="2"/>
        <v>-</v>
      </c>
      <c r="B41" s="129"/>
      <c r="C41" s="129"/>
      <c r="D41" s="128"/>
      <c r="E41" s="121"/>
      <c r="F41" s="121"/>
      <c r="G41" s="121"/>
      <c r="H41" s="121"/>
      <c r="I41" s="120"/>
      <c r="J41" s="120"/>
      <c r="K41" s="120"/>
      <c r="L41" s="121"/>
      <c r="M41" s="121"/>
      <c r="N41" s="121"/>
      <c r="O41" s="121"/>
      <c r="P41" s="122"/>
      <c r="Q41" s="123"/>
      <c r="R41" s="123"/>
      <c r="S41" s="123"/>
      <c r="T41" s="124"/>
      <c r="U41" s="39"/>
      <c r="V41" s="39"/>
      <c r="W41" s="38"/>
      <c r="X41" s="12"/>
      <c r="Y41" s="129"/>
      <c r="Z41" s="129"/>
      <c r="AA41" s="128"/>
      <c r="AB41" s="121"/>
      <c r="AC41" s="121"/>
      <c r="AD41" s="121"/>
      <c r="AE41" s="121"/>
      <c r="AF41" s="120"/>
      <c r="AG41" s="120"/>
      <c r="AH41" s="120"/>
      <c r="AI41" s="121"/>
      <c r="AJ41" s="121"/>
      <c r="AK41" s="121"/>
      <c r="AL41" s="121"/>
      <c r="AM41" s="122"/>
      <c r="AN41" s="123"/>
      <c r="AO41" s="123"/>
      <c r="AP41" s="123"/>
      <c r="AQ41" s="124"/>
      <c r="AR41" s="39"/>
      <c r="AS41" s="39"/>
      <c r="AT41" s="38"/>
      <c r="AU41" s="1" t="str">
        <f t="shared" si="1"/>
        <v>-</v>
      </c>
    </row>
    <row r="42" spans="1:47" ht="48.75" customHeight="1">
      <c r="A42" s="3" t="str">
        <f t="shared" si="2"/>
        <v>-</v>
      </c>
      <c r="B42" s="129"/>
      <c r="C42" s="129"/>
      <c r="D42" s="128"/>
      <c r="E42" s="121"/>
      <c r="F42" s="121"/>
      <c r="G42" s="121"/>
      <c r="H42" s="121"/>
      <c r="I42" s="120"/>
      <c r="J42" s="120"/>
      <c r="K42" s="120"/>
      <c r="L42" s="121"/>
      <c r="M42" s="121"/>
      <c r="N42" s="121"/>
      <c r="O42" s="121"/>
      <c r="P42" s="122"/>
      <c r="Q42" s="123"/>
      <c r="R42" s="123"/>
      <c r="S42" s="123"/>
      <c r="T42" s="124"/>
      <c r="U42" s="39"/>
      <c r="V42" s="39"/>
      <c r="W42" s="38"/>
      <c r="X42" s="12"/>
      <c r="Y42" s="129"/>
      <c r="Z42" s="129"/>
      <c r="AA42" s="128"/>
      <c r="AB42" s="121"/>
      <c r="AC42" s="121"/>
      <c r="AD42" s="121"/>
      <c r="AE42" s="121"/>
      <c r="AF42" s="120"/>
      <c r="AG42" s="120"/>
      <c r="AH42" s="120"/>
      <c r="AI42" s="121"/>
      <c r="AJ42" s="121"/>
      <c r="AK42" s="121"/>
      <c r="AL42" s="121"/>
      <c r="AM42" s="122"/>
      <c r="AN42" s="123"/>
      <c r="AO42" s="123"/>
      <c r="AP42" s="123"/>
      <c r="AQ42" s="124"/>
      <c r="AR42" s="39"/>
      <c r="AS42" s="39"/>
      <c r="AT42" s="38"/>
      <c r="AU42" s="1" t="str">
        <f t="shared" si="1"/>
        <v>-</v>
      </c>
    </row>
    <row r="43" spans="1:47" ht="18" customHeight="1">
      <c r="B43" s="8"/>
      <c r="C43" s="5"/>
      <c r="D43" s="5"/>
      <c r="E43" s="5"/>
      <c r="F43" s="5"/>
      <c r="G43" s="5"/>
      <c r="H43" s="5"/>
      <c r="I43" s="9"/>
      <c r="J43" s="9"/>
      <c r="K43" s="9"/>
      <c r="L43" s="9"/>
      <c r="M43" s="5"/>
      <c r="N43" s="5"/>
      <c r="O43" s="5"/>
      <c r="P43" s="5"/>
      <c r="Q43" s="5"/>
      <c r="R43" s="5"/>
      <c r="S43" s="5"/>
      <c r="T43" s="5"/>
      <c r="U43" s="5"/>
      <c r="V43" s="5"/>
      <c r="W43" s="5"/>
      <c r="X43" s="12"/>
      <c r="Y43" s="5"/>
      <c r="Z43" s="5"/>
      <c r="AA43" s="5"/>
      <c r="AB43" s="5"/>
      <c r="AC43" s="5"/>
      <c r="AD43" s="5"/>
      <c r="AE43" s="5"/>
      <c r="AF43" s="5"/>
      <c r="AG43" s="5"/>
      <c r="AH43" s="5"/>
      <c r="AI43" s="5"/>
      <c r="AJ43" s="5"/>
      <c r="AK43" s="5"/>
      <c r="AL43" s="5"/>
      <c r="AM43" s="5"/>
      <c r="AN43" s="5"/>
      <c r="AO43" s="5"/>
      <c r="AP43" s="5"/>
      <c r="AQ43" s="5"/>
      <c r="AR43" s="5"/>
      <c r="AS43" s="5"/>
      <c r="AT43" s="5"/>
    </row>
    <row r="44" spans="1:47" ht="18" customHeight="1">
      <c r="B44" s="5" t="s">
        <v>118</v>
      </c>
      <c r="C44" s="5"/>
      <c r="D44" s="5"/>
      <c r="E44" s="5"/>
      <c r="F44" s="5"/>
      <c r="G44" s="5"/>
      <c r="H44" s="5"/>
      <c r="I44" s="9"/>
      <c r="J44" s="9"/>
      <c r="K44" s="9"/>
      <c r="L44" s="9"/>
      <c r="M44" s="5"/>
      <c r="N44" s="5"/>
      <c r="O44" s="5"/>
      <c r="P44" s="5"/>
      <c r="Q44" s="5"/>
      <c r="R44" s="5"/>
      <c r="S44" s="5"/>
      <c r="T44" s="5"/>
      <c r="U44" s="5"/>
      <c r="V44" s="5"/>
      <c r="W44" s="5"/>
      <c r="X44" s="12"/>
      <c r="Y44" s="5"/>
      <c r="Z44" s="5"/>
      <c r="AA44" s="5"/>
      <c r="AB44" s="5"/>
      <c r="AC44" s="5"/>
      <c r="AD44" s="5"/>
      <c r="AE44" s="5"/>
      <c r="AF44" s="5"/>
      <c r="AG44" s="5"/>
      <c r="AH44" s="5"/>
      <c r="AI44" s="5"/>
      <c r="AJ44" s="5"/>
      <c r="AK44" s="5"/>
      <c r="AL44" s="5"/>
      <c r="AM44" s="5"/>
      <c r="AN44" s="5"/>
      <c r="AO44" s="5"/>
      <c r="AP44" s="5"/>
      <c r="AQ44" s="5"/>
      <c r="AR44" s="5"/>
      <c r="AS44" s="5"/>
      <c r="AT44" s="5"/>
    </row>
    <row r="45" spans="1:47" ht="18" customHeight="1">
      <c r="B45" s="8"/>
      <c r="C45" s="5"/>
      <c r="D45" s="5"/>
      <c r="E45" s="5"/>
      <c r="F45" s="5"/>
      <c r="G45" s="5"/>
      <c r="H45" s="5"/>
      <c r="I45" s="9"/>
      <c r="J45" s="9"/>
      <c r="K45" s="9"/>
      <c r="L45" s="9"/>
      <c r="M45" s="5"/>
      <c r="N45" s="5"/>
      <c r="O45" s="5"/>
      <c r="P45" s="5"/>
      <c r="Q45" s="5"/>
      <c r="R45" s="5"/>
      <c r="S45" s="5"/>
      <c r="T45" s="5"/>
      <c r="U45" s="5"/>
      <c r="V45" s="5"/>
      <c r="W45" s="5"/>
      <c r="X45" s="12"/>
      <c r="Y45" s="5"/>
      <c r="Z45" s="5"/>
      <c r="AA45" s="5"/>
      <c r="AB45" s="5"/>
      <c r="AC45" s="5"/>
      <c r="AD45" s="5"/>
      <c r="AE45" s="5"/>
      <c r="AF45" s="5"/>
      <c r="AG45" s="5"/>
      <c r="AH45" s="5"/>
      <c r="AI45" s="5"/>
      <c r="AJ45" s="5"/>
      <c r="AK45" s="5"/>
      <c r="AL45" s="5"/>
      <c r="AM45" s="5"/>
      <c r="AN45" s="5"/>
      <c r="AO45" s="5"/>
      <c r="AP45" s="5"/>
      <c r="AQ45" s="5"/>
      <c r="AR45" s="5"/>
      <c r="AS45" s="5"/>
      <c r="AT45" s="5"/>
    </row>
    <row r="46" spans="1:47" ht="18" customHeight="1">
      <c r="B46" s="5" t="s">
        <v>76</v>
      </c>
      <c r="C46" s="5"/>
      <c r="D46" s="5"/>
      <c r="E46" s="5"/>
      <c r="F46" s="5"/>
      <c r="G46" s="5"/>
      <c r="H46" s="5"/>
      <c r="I46" s="9"/>
      <c r="J46" s="9"/>
      <c r="K46" s="9"/>
      <c r="L46" s="9"/>
      <c r="M46" s="5"/>
      <c r="N46" s="5"/>
      <c r="O46" s="5"/>
      <c r="P46" s="5"/>
      <c r="Q46" s="5"/>
      <c r="R46" s="5"/>
      <c r="S46" s="5"/>
      <c r="T46" s="5"/>
      <c r="U46" s="5"/>
      <c r="V46" s="5"/>
      <c r="W46" s="5"/>
      <c r="X46" s="12"/>
      <c r="Y46" s="5" t="s">
        <v>77</v>
      </c>
      <c r="Z46" s="5"/>
      <c r="AA46" s="5"/>
      <c r="AB46" s="5"/>
      <c r="AC46" s="5"/>
      <c r="AD46" s="5"/>
      <c r="AE46" s="5"/>
      <c r="AF46" s="5"/>
      <c r="AG46" s="5"/>
      <c r="AH46" s="5"/>
      <c r="AI46" s="5"/>
      <c r="AJ46" s="5"/>
      <c r="AK46" s="5"/>
      <c r="AL46" s="5"/>
      <c r="AM46" s="5"/>
      <c r="AN46" s="5"/>
      <c r="AO46" s="5"/>
      <c r="AP46" s="5"/>
      <c r="AQ46" s="5"/>
      <c r="AR46" s="5"/>
      <c r="AS46" s="5"/>
      <c r="AT46" s="5"/>
    </row>
    <row r="47" spans="1:47">
      <c r="B47" s="109" t="s">
        <v>21</v>
      </c>
      <c r="C47" s="109"/>
      <c r="D47" s="109"/>
      <c r="E47" s="109"/>
      <c r="F47" s="109" t="s">
        <v>19</v>
      </c>
      <c r="G47" s="109"/>
      <c r="H47" s="109"/>
      <c r="I47" s="109"/>
      <c r="J47" s="109" t="s">
        <v>20</v>
      </c>
      <c r="K47" s="109"/>
      <c r="L47" s="109"/>
      <c r="M47" s="109"/>
      <c r="N47" s="110" t="s">
        <v>22</v>
      </c>
      <c r="O47" s="110"/>
      <c r="P47" s="110"/>
      <c r="Q47" s="110"/>
      <c r="R47" s="5"/>
      <c r="S47" s="111" t="s">
        <v>133</v>
      </c>
      <c r="T47" s="111"/>
      <c r="U47" s="111"/>
      <c r="V47" s="111"/>
      <c r="W47" s="111"/>
      <c r="X47" s="12"/>
      <c r="Y47" s="109" t="s">
        <v>21</v>
      </c>
      <c r="Z47" s="109"/>
      <c r="AA47" s="109"/>
      <c r="AB47" s="109"/>
      <c r="AC47" s="109" t="s">
        <v>19</v>
      </c>
      <c r="AD47" s="109"/>
      <c r="AE47" s="109"/>
      <c r="AF47" s="109"/>
      <c r="AG47" s="109" t="s">
        <v>20</v>
      </c>
      <c r="AH47" s="109"/>
      <c r="AI47" s="109"/>
      <c r="AJ47" s="109"/>
      <c r="AK47" s="110" t="s">
        <v>22</v>
      </c>
      <c r="AL47" s="110"/>
      <c r="AM47" s="110"/>
      <c r="AN47" s="110"/>
      <c r="AO47" s="5"/>
      <c r="AP47" s="111" t="s">
        <v>133</v>
      </c>
      <c r="AQ47" s="111"/>
      <c r="AR47" s="111"/>
      <c r="AS47" s="111"/>
      <c r="AT47" s="111"/>
    </row>
    <row r="48" spans="1:47">
      <c r="B48" s="109"/>
      <c r="C48" s="109"/>
      <c r="D48" s="109"/>
      <c r="E48" s="109"/>
      <c r="F48" s="109"/>
      <c r="G48" s="109"/>
      <c r="H48" s="109"/>
      <c r="I48" s="109"/>
      <c r="J48" s="109"/>
      <c r="K48" s="109"/>
      <c r="L48" s="109"/>
      <c r="M48" s="109"/>
      <c r="N48" s="110"/>
      <c r="O48" s="110"/>
      <c r="P48" s="110"/>
      <c r="Q48" s="110"/>
      <c r="R48" s="11"/>
      <c r="S48" s="111"/>
      <c r="T48" s="111"/>
      <c r="U48" s="111"/>
      <c r="V48" s="111"/>
      <c r="W48" s="111"/>
      <c r="X48" s="12"/>
      <c r="Y48" s="109"/>
      <c r="Z48" s="109"/>
      <c r="AA48" s="109"/>
      <c r="AB48" s="109"/>
      <c r="AC48" s="109"/>
      <c r="AD48" s="109"/>
      <c r="AE48" s="109"/>
      <c r="AF48" s="109"/>
      <c r="AG48" s="109"/>
      <c r="AH48" s="109"/>
      <c r="AI48" s="109"/>
      <c r="AJ48" s="109"/>
      <c r="AK48" s="110"/>
      <c r="AL48" s="110"/>
      <c r="AM48" s="110"/>
      <c r="AN48" s="110"/>
      <c r="AO48" s="11"/>
      <c r="AP48" s="111"/>
      <c r="AQ48" s="111"/>
      <c r="AR48" s="111"/>
      <c r="AS48" s="111"/>
      <c r="AT48" s="111"/>
    </row>
    <row r="49" spans="2:46">
      <c r="B49" s="112">
        <f>F17</f>
        <v>0</v>
      </c>
      <c r="C49" s="112"/>
      <c r="D49" s="112"/>
      <c r="E49" s="112"/>
      <c r="F49" s="112">
        <f ca="1">SUMIF(L26:O42,"事業用",I26:K42)</f>
        <v>0</v>
      </c>
      <c r="G49" s="112"/>
      <c r="H49" s="112"/>
      <c r="I49" s="112"/>
      <c r="J49" s="112">
        <f ca="1">SUMIF(L26:O42,"非事業用",I26:K42)</f>
        <v>0</v>
      </c>
      <c r="K49" s="112"/>
      <c r="L49" s="112"/>
      <c r="M49" s="112"/>
      <c r="N49" s="112">
        <f ca="1">B49-(F49+J49)</f>
        <v>0</v>
      </c>
      <c r="O49" s="112"/>
      <c r="P49" s="112"/>
      <c r="Q49" s="112"/>
      <c r="R49" s="11"/>
      <c r="S49" s="113">
        <f>SUMIF(A26:A42,"対象外",I26:K42)</f>
        <v>0</v>
      </c>
      <c r="T49" s="113"/>
      <c r="U49" s="113"/>
      <c r="V49" s="113"/>
      <c r="W49" s="113"/>
      <c r="X49" s="12"/>
      <c r="Y49" s="112">
        <f>AC17</f>
        <v>0</v>
      </c>
      <c r="Z49" s="112"/>
      <c r="AA49" s="112"/>
      <c r="AB49" s="112"/>
      <c r="AC49" s="112">
        <f ca="1">SUMIF(AI26:AL42,"事業用",AF26:AH42)</f>
        <v>0</v>
      </c>
      <c r="AD49" s="112"/>
      <c r="AE49" s="112"/>
      <c r="AF49" s="112"/>
      <c r="AG49" s="112">
        <f ca="1">SUMIF(AI26:AL42,"非事業用",AF26:AH42)</f>
        <v>0</v>
      </c>
      <c r="AH49" s="112"/>
      <c r="AI49" s="112"/>
      <c r="AJ49" s="112"/>
      <c r="AK49" s="112">
        <f ca="1">Y49-(AC49+AG49)</f>
        <v>0</v>
      </c>
      <c r="AL49" s="112"/>
      <c r="AM49" s="112"/>
      <c r="AN49" s="112"/>
      <c r="AO49" s="11"/>
      <c r="AP49" s="113">
        <f ca="1">SUMIF(AU26:AU43,"対象外",AF26:AH42)</f>
        <v>0</v>
      </c>
      <c r="AQ49" s="113"/>
      <c r="AR49" s="113"/>
      <c r="AS49" s="113"/>
      <c r="AT49" s="113"/>
    </row>
    <row r="50" spans="2:46">
      <c r="B50" s="112"/>
      <c r="C50" s="112"/>
      <c r="D50" s="112"/>
      <c r="E50" s="112"/>
      <c r="F50" s="112"/>
      <c r="G50" s="112"/>
      <c r="H50" s="112"/>
      <c r="I50" s="112"/>
      <c r="J50" s="112"/>
      <c r="K50" s="112"/>
      <c r="L50" s="112"/>
      <c r="M50" s="112"/>
      <c r="N50" s="112"/>
      <c r="O50" s="112"/>
      <c r="P50" s="112"/>
      <c r="Q50" s="112"/>
      <c r="R50" s="5"/>
      <c r="S50" s="113"/>
      <c r="T50" s="113"/>
      <c r="U50" s="113"/>
      <c r="V50" s="113"/>
      <c r="W50" s="113"/>
      <c r="X50" s="12"/>
      <c r="Y50" s="112"/>
      <c r="Z50" s="112"/>
      <c r="AA50" s="112"/>
      <c r="AB50" s="112"/>
      <c r="AC50" s="112"/>
      <c r="AD50" s="112"/>
      <c r="AE50" s="112"/>
      <c r="AF50" s="112"/>
      <c r="AG50" s="112"/>
      <c r="AH50" s="112"/>
      <c r="AI50" s="112"/>
      <c r="AJ50" s="112"/>
      <c r="AK50" s="112"/>
      <c r="AL50" s="112"/>
      <c r="AM50" s="112"/>
      <c r="AN50" s="112"/>
      <c r="AO50" s="5"/>
      <c r="AP50" s="113"/>
      <c r="AQ50" s="113"/>
      <c r="AR50" s="113"/>
      <c r="AS50" s="113"/>
      <c r="AT50" s="113"/>
    </row>
  </sheetData>
  <mergeCells count="262">
    <mergeCell ref="B29:C29"/>
    <mergeCell ref="D29:H29"/>
    <mergeCell ref="I29:K29"/>
    <mergeCell ref="L29:O29"/>
    <mergeCell ref="P29:T29"/>
    <mergeCell ref="Y29:Z29"/>
    <mergeCell ref="AA29:AE29"/>
    <mergeCell ref="AF29:AH29"/>
    <mergeCell ref="AI29:AL29"/>
    <mergeCell ref="B34:C34"/>
    <mergeCell ref="D34:H34"/>
    <mergeCell ref="I34:K34"/>
    <mergeCell ref="AM31:AQ31"/>
    <mergeCell ref="B30:C30"/>
    <mergeCell ref="D30:H30"/>
    <mergeCell ref="I30:K30"/>
    <mergeCell ref="L30:O30"/>
    <mergeCell ref="P30:T30"/>
    <mergeCell ref="Y30:Z30"/>
    <mergeCell ref="AA30:AE30"/>
    <mergeCell ref="AF30:AH30"/>
    <mergeCell ref="AI30:AL30"/>
    <mergeCell ref="AM30:AQ30"/>
    <mergeCell ref="B31:C31"/>
    <mergeCell ref="D31:H31"/>
    <mergeCell ref="I31:K31"/>
    <mergeCell ref="L31:O31"/>
    <mergeCell ref="P31:T31"/>
    <mergeCell ref="Y31:Z31"/>
    <mergeCell ref="AA31:AE31"/>
    <mergeCell ref="AF31:AH31"/>
    <mergeCell ref="AI31:AL31"/>
    <mergeCell ref="B36:C36"/>
    <mergeCell ref="D36:H36"/>
    <mergeCell ref="I36:K36"/>
    <mergeCell ref="L36:O36"/>
    <mergeCell ref="P36:T36"/>
    <mergeCell ref="Y36:Z36"/>
    <mergeCell ref="AA36:AE36"/>
    <mergeCell ref="AM34:AQ34"/>
    <mergeCell ref="B27:C27"/>
    <mergeCell ref="D27:H27"/>
    <mergeCell ref="I27:K27"/>
    <mergeCell ref="L27:O27"/>
    <mergeCell ref="P27:T27"/>
    <mergeCell ref="Y27:Z27"/>
    <mergeCell ref="AA27:AE27"/>
    <mergeCell ref="AF27:AH27"/>
    <mergeCell ref="AI27:AL27"/>
    <mergeCell ref="AM27:AQ27"/>
    <mergeCell ref="B28:C28"/>
    <mergeCell ref="D28:H28"/>
    <mergeCell ref="I28:K28"/>
    <mergeCell ref="L28:O28"/>
    <mergeCell ref="P28:T28"/>
    <mergeCell ref="Y28:Z28"/>
    <mergeCell ref="B35:C35"/>
    <mergeCell ref="D35:H35"/>
    <mergeCell ref="I35:K35"/>
    <mergeCell ref="L35:O35"/>
    <mergeCell ref="P35:T35"/>
    <mergeCell ref="Y35:Z35"/>
    <mergeCell ref="AA35:AE35"/>
    <mergeCell ref="AF35:AH35"/>
    <mergeCell ref="AI35:AL35"/>
    <mergeCell ref="L38:O38"/>
    <mergeCell ref="P38:T38"/>
    <mergeCell ref="Y38:Z38"/>
    <mergeCell ref="AA38:AE38"/>
    <mergeCell ref="AF38:AH38"/>
    <mergeCell ref="AI38:AL38"/>
    <mergeCell ref="AM38:AQ38"/>
    <mergeCell ref="AM37:AQ37"/>
    <mergeCell ref="L34:O34"/>
    <mergeCell ref="P34:T34"/>
    <mergeCell ref="Y34:Z34"/>
    <mergeCell ref="AA34:AE34"/>
    <mergeCell ref="AF34:AH34"/>
    <mergeCell ref="AI34:AL34"/>
    <mergeCell ref="AM36:AQ36"/>
    <mergeCell ref="AM35:AQ35"/>
    <mergeCell ref="I37:K37"/>
    <mergeCell ref="L37:O37"/>
    <mergeCell ref="P37:T37"/>
    <mergeCell ref="Y37:Z37"/>
    <mergeCell ref="AA37:AE37"/>
    <mergeCell ref="AF37:AH37"/>
    <mergeCell ref="AI37:AL37"/>
    <mergeCell ref="AF36:AH36"/>
    <mergeCell ref="AI36:AL36"/>
    <mergeCell ref="AA41:AE41"/>
    <mergeCell ref="AF41:AH41"/>
    <mergeCell ref="AI41:AL41"/>
    <mergeCell ref="AI40:AL40"/>
    <mergeCell ref="AM40:AQ40"/>
    <mergeCell ref="B39:C39"/>
    <mergeCell ref="D39:H39"/>
    <mergeCell ref="I39:K39"/>
    <mergeCell ref="L39:O39"/>
    <mergeCell ref="P39:T39"/>
    <mergeCell ref="Y39:Z39"/>
    <mergeCell ref="AA39:AE39"/>
    <mergeCell ref="AF39:AH39"/>
    <mergeCell ref="AI39:AL39"/>
    <mergeCell ref="AM39:AQ39"/>
    <mergeCell ref="B49:E50"/>
    <mergeCell ref="N49:Q50"/>
    <mergeCell ref="J49:M50"/>
    <mergeCell ref="F49:I50"/>
    <mergeCell ref="S49:W50"/>
    <mergeCell ref="D33:H33"/>
    <mergeCell ref="I33:K33"/>
    <mergeCell ref="B9:E10"/>
    <mergeCell ref="F9:W10"/>
    <mergeCell ref="S47:W48"/>
    <mergeCell ref="F47:I48"/>
    <mergeCell ref="J47:M48"/>
    <mergeCell ref="B47:E48"/>
    <mergeCell ref="N47:Q48"/>
    <mergeCell ref="D32:H32"/>
    <mergeCell ref="I32:K32"/>
    <mergeCell ref="L32:O32"/>
    <mergeCell ref="B42:C42"/>
    <mergeCell ref="D42:H42"/>
    <mergeCell ref="I42:K42"/>
    <mergeCell ref="L41:O41"/>
    <mergeCell ref="P41:T41"/>
    <mergeCell ref="B37:C37"/>
    <mergeCell ref="D37:H37"/>
    <mergeCell ref="AU16:AU20"/>
    <mergeCell ref="B3:S3"/>
    <mergeCell ref="V24:V25"/>
    <mergeCell ref="AS24:AS25"/>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B23:W23"/>
    <mergeCell ref="B24:C25"/>
    <mergeCell ref="I24:K25"/>
    <mergeCell ref="L24:O25"/>
    <mergeCell ref="U24:U25"/>
    <mergeCell ref="B4:W4"/>
    <mergeCell ref="L42:O42"/>
    <mergeCell ref="Y42:Z42"/>
    <mergeCell ref="B26:C26"/>
    <mergeCell ref="D26:H26"/>
    <mergeCell ref="I26:K26"/>
    <mergeCell ref="L26:O26"/>
    <mergeCell ref="Y26:Z26"/>
    <mergeCell ref="P26:T26"/>
    <mergeCell ref="P42:T42"/>
    <mergeCell ref="P32:T32"/>
    <mergeCell ref="B38:C38"/>
    <mergeCell ref="D38:H38"/>
    <mergeCell ref="I38:K38"/>
    <mergeCell ref="B33:C33"/>
    <mergeCell ref="B32:C32"/>
    <mergeCell ref="B40:C40"/>
    <mergeCell ref="D40:H40"/>
    <mergeCell ref="I40:K40"/>
    <mergeCell ref="L40:O40"/>
    <mergeCell ref="P40:T40"/>
    <mergeCell ref="Y40:Z40"/>
    <mergeCell ref="B41:C41"/>
    <mergeCell ref="D41:H41"/>
    <mergeCell ref="I41:K41"/>
    <mergeCell ref="Y4:AT4"/>
    <mergeCell ref="B5:E6"/>
    <mergeCell ref="B7:E8"/>
    <mergeCell ref="B11:E12"/>
    <mergeCell ref="B15:E16"/>
    <mergeCell ref="B19:E20"/>
    <mergeCell ref="B13:E14"/>
    <mergeCell ref="F13:F14"/>
    <mergeCell ref="F5:W6"/>
    <mergeCell ref="F7:W8"/>
    <mergeCell ref="F11:W12"/>
    <mergeCell ref="G13:M14"/>
    <mergeCell ref="N13:N14"/>
    <mergeCell ref="O13:W14"/>
    <mergeCell ref="F15:W16"/>
    <mergeCell ref="AN17:AT18"/>
    <mergeCell ref="M17:W18"/>
    <mergeCell ref="AM42:AQ42"/>
    <mergeCell ref="AM32:AQ32"/>
    <mergeCell ref="AM33:AQ33"/>
    <mergeCell ref="Y9:AB10"/>
    <mergeCell ref="AC9:AT10"/>
    <mergeCell ref="AC15:AT16"/>
    <mergeCell ref="AC17:AI18"/>
    <mergeCell ref="AJ17:AM18"/>
    <mergeCell ref="AJ19:AM20"/>
    <mergeCell ref="AN19:AQ20"/>
    <mergeCell ref="Y17:AB18"/>
    <mergeCell ref="AR19:AT20"/>
    <mergeCell ref="AR24:AR25"/>
    <mergeCell ref="AT24:AT25"/>
    <mergeCell ref="AF32:AH32"/>
    <mergeCell ref="AI32:AL32"/>
    <mergeCell ref="Y19:AB20"/>
    <mergeCell ref="AM41:AQ41"/>
    <mergeCell ref="AA40:AE40"/>
    <mergeCell ref="AF40:AH40"/>
    <mergeCell ref="AF33:AH33"/>
    <mergeCell ref="AI33:AL33"/>
    <mergeCell ref="Y32:Z32"/>
    <mergeCell ref="Y41:Z41"/>
    <mergeCell ref="D24:H25"/>
    <mergeCell ref="Y24:Z25"/>
    <mergeCell ref="AA24:AE25"/>
    <mergeCell ref="AF24:AH25"/>
    <mergeCell ref="AI24:AL25"/>
    <mergeCell ref="AA32:AE32"/>
    <mergeCell ref="AA33:AE33"/>
    <mergeCell ref="M19:P20"/>
    <mergeCell ref="U19:W20"/>
    <mergeCell ref="AC19:AF20"/>
    <mergeCell ref="AG19:AI20"/>
    <mergeCell ref="Y23:AT23"/>
    <mergeCell ref="AA26:AE26"/>
    <mergeCell ref="AM24:AQ25"/>
    <mergeCell ref="AM26:AQ26"/>
    <mergeCell ref="AA28:AE28"/>
    <mergeCell ref="AF28:AH28"/>
    <mergeCell ref="AI28:AL28"/>
    <mergeCell ref="AM28:AQ28"/>
    <mergeCell ref="AM29:AQ29"/>
    <mergeCell ref="B2:AT2"/>
    <mergeCell ref="AC47:AF48"/>
    <mergeCell ref="AG47:AJ48"/>
    <mergeCell ref="AK47:AN48"/>
    <mergeCell ref="Y47:AB48"/>
    <mergeCell ref="AP47:AT48"/>
    <mergeCell ref="AC49:AF50"/>
    <mergeCell ref="AG49:AJ50"/>
    <mergeCell ref="AK49:AN50"/>
    <mergeCell ref="Y49:AB50"/>
    <mergeCell ref="AP49:AT50"/>
    <mergeCell ref="P24:T25"/>
    <mergeCell ref="AF42:AH42"/>
    <mergeCell ref="AI42:AL42"/>
    <mergeCell ref="P33:T33"/>
    <mergeCell ref="Q19:T20"/>
    <mergeCell ref="F19:I20"/>
    <mergeCell ref="J19:L20"/>
    <mergeCell ref="AF26:AH26"/>
    <mergeCell ref="AI26:AL26"/>
    <mergeCell ref="AA42:AE42"/>
    <mergeCell ref="L33:O33"/>
    <mergeCell ref="Y33:Z33"/>
    <mergeCell ref="W24:W25"/>
  </mergeCells>
  <phoneticPr fontId="3"/>
  <conditionalFormatting sqref="U27:U36 U37:W42">
    <cfRule type="expression" dxfId="4" priority="3">
      <formula>$L27="非事業用"</formula>
    </cfRule>
  </conditionalFormatting>
  <conditionalFormatting sqref="U26:W26">
    <cfRule type="expression" dxfId="3" priority="79">
      <formula>$L$26="非事業用"</formula>
    </cfRule>
  </conditionalFormatting>
  <conditionalFormatting sqref="V27:W36">
    <cfRule type="expression" dxfId="2" priority="1">
      <formula>$L$26="非事業用"</formula>
    </cfRule>
  </conditionalFormatting>
  <conditionalFormatting sqref="AR26:AT42">
    <cfRule type="expression" dxfId="1" priority="2">
      <formula>$AI26="非事業用"</formula>
    </cfRule>
  </conditionalFormatting>
  <conditionalFormatting sqref="AU26:AU42 A26:A46">
    <cfRule type="cellIs" dxfId="0" priority="10" operator="equal">
      <formula>"対象"</formula>
    </cfRule>
  </conditionalFormatting>
  <dataValidations count="2">
    <dataValidation type="list" allowBlank="1" showInputMessage="1" showErrorMessage="1" sqref="L26:O42 AI26:AL42" xr:uid="{00000000-0002-0000-0000-000000000000}">
      <formula1>$AX$4:$AX$5</formula1>
    </dataValidation>
    <dataValidation type="list" allowBlank="1" showInputMessage="1" showErrorMessage="1" sqref="U26:W42 AR26:AT42" xr:uid="{00000000-0002-0000-0000-000001000000}">
      <formula1>$AY$4:$AY$5</formula1>
    </dataValidation>
  </dataValidations>
  <pageMargins left="0.59055118110236227" right="0.19685039370078741" top="0.35433070866141736" bottom="0.35433070866141736" header="0.31496062992125984" footer="0.31496062992125984"/>
  <pageSetup paperSize="9" scale="60"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J45"/>
  <sheetViews>
    <sheetView view="pageBreakPreview" zoomScale="115" zoomScaleNormal="100" zoomScaleSheetLayoutView="115" workbookViewId="0"/>
  </sheetViews>
  <sheetFormatPr defaultColWidth="2.5" defaultRowHeight="15" customHeight="1"/>
  <cols>
    <col min="1" max="1" width="3.375" bestFit="1" customWidth="1"/>
  </cols>
  <sheetData>
    <row r="1" spans="1:36" ht="37.5" customHeight="1">
      <c r="A1" s="75" t="s">
        <v>68</v>
      </c>
      <c r="B1" s="76"/>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4"/>
    </row>
    <row r="2" spans="1:36" s="77" customFormat="1" ht="26.25" customHeight="1">
      <c r="B2" s="98" t="s">
        <v>140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100"/>
      <c r="AI2" s="78"/>
      <c r="AJ2" s="78"/>
    </row>
    <row r="3" spans="1:36" s="77" customFormat="1" ht="26.25" customHeight="1">
      <c r="B3" s="101"/>
      <c r="C3" s="173" t="s">
        <v>142</v>
      </c>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4"/>
      <c r="AI3" s="78"/>
      <c r="AJ3" s="78"/>
    </row>
    <row r="4" spans="1:36" s="77" customFormat="1" ht="17.25">
      <c r="B4" s="101"/>
      <c r="C4" s="173" t="s">
        <v>141</v>
      </c>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4"/>
      <c r="AI4" s="78"/>
      <c r="AJ4" s="78"/>
    </row>
    <row r="5" spans="1:36" s="77" customFormat="1" ht="17.25">
      <c r="B5" s="102"/>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7"/>
      <c r="AI5" s="78"/>
      <c r="AJ5" s="78"/>
    </row>
    <row r="6" spans="1:36" s="77" customFormat="1" ht="17.25">
      <c r="B6" s="103" t="s">
        <v>173</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104"/>
      <c r="AI6" s="78"/>
      <c r="AJ6" s="78"/>
    </row>
    <row r="7" spans="1:36" s="77" customFormat="1" ht="17.25">
      <c r="B7" s="103" t="s">
        <v>138</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104"/>
      <c r="AI7" s="78"/>
      <c r="AJ7" s="78"/>
    </row>
    <row r="8" spans="1:36" s="77" customFormat="1" ht="17.25">
      <c r="B8" s="103"/>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104"/>
      <c r="AI8" s="78"/>
      <c r="AJ8" s="78"/>
    </row>
    <row r="9" spans="1:36" s="77" customFormat="1" ht="17.25">
      <c r="B9" s="105" t="s">
        <v>139</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7"/>
      <c r="AI9" s="78"/>
      <c r="AJ9" s="78"/>
    </row>
    <row r="10" spans="1:36" s="77" customFormat="1" ht="18" thickBot="1">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78"/>
      <c r="AJ10" s="78"/>
    </row>
    <row r="11" spans="1:36" ht="24.95" customHeight="1">
      <c r="A11" s="85" t="s">
        <v>149</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9"/>
      <c r="AJ11" s="47"/>
    </row>
    <row r="12" spans="1:36" ht="15" customHeight="1">
      <c r="A12" s="19"/>
      <c r="B12" t="s">
        <v>69</v>
      </c>
      <c r="AI12" s="20"/>
    </row>
    <row r="13" spans="1:36" ht="15" customHeight="1">
      <c r="A13" s="19"/>
      <c r="B13" s="79" t="s">
        <v>135</v>
      </c>
      <c r="AI13" s="20"/>
    </row>
    <row r="14" spans="1:36" ht="15" customHeight="1">
      <c r="A14" s="19"/>
      <c r="B14" s="180" t="s">
        <v>136</v>
      </c>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I14" s="20"/>
    </row>
    <row r="15" spans="1:36" ht="15" customHeight="1">
      <c r="A15" s="19"/>
      <c r="B15" s="156" t="s">
        <v>38</v>
      </c>
      <c r="C15" s="156"/>
      <c r="D15" s="156"/>
      <c r="E15" s="156"/>
      <c r="F15" s="162" t="s">
        <v>46</v>
      </c>
      <c r="G15" s="162"/>
      <c r="H15" s="162"/>
      <c r="I15" s="162"/>
      <c r="J15" s="162"/>
      <c r="K15" s="162"/>
      <c r="L15" s="162"/>
      <c r="M15" s="162" t="s">
        <v>47</v>
      </c>
      <c r="N15" s="162"/>
      <c r="O15" s="162"/>
      <c r="P15" s="162"/>
      <c r="Q15" s="162"/>
      <c r="R15" s="162"/>
      <c r="S15" s="162"/>
      <c r="T15" s="162" t="s">
        <v>48</v>
      </c>
      <c r="U15" s="162"/>
      <c r="V15" s="162"/>
      <c r="W15" s="162"/>
      <c r="X15" s="162"/>
      <c r="Y15" s="162"/>
      <c r="Z15" s="162"/>
      <c r="AA15" s="162" t="s">
        <v>36</v>
      </c>
      <c r="AB15" s="162"/>
      <c r="AC15" s="162"/>
      <c r="AD15" s="162"/>
      <c r="AE15" s="162"/>
      <c r="AF15" s="162"/>
      <c r="AG15" s="162"/>
      <c r="AI15" s="20"/>
    </row>
    <row r="16" spans="1:36" ht="15" customHeight="1">
      <c r="A16" s="19"/>
      <c r="B16" s="156" t="s">
        <v>34</v>
      </c>
      <c r="C16" s="156"/>
      <c r="D16" s="156"/>
      <c r="E16" s="156"/>
      <c r="F16" s="157"/>
      <c r="G16" s="157"/>
      <c r="H16" s="157"/>
      <c r="I16" s="157"/>
      <c r="J16" s="157"/>
      <c r="K16" s="158"/>
      <c r="L16" s="29" t="s">
        <v>33</v>
      </c>
      <c r="M16" s="157"/>
      <c r="N16" s="157"/>
      <c r="O16" s="157"/>
      <c r="P16" s="157"/>
      <c r="Q16" s="157"/>
      <c r="R16" s="158"/>
      <c r="S16" s="29" t="s">
        <v>33</v>
      </c>
      <c r="T16" s="158"/>
      <c r="U16" s="159"/>
      <c r="V16" s="159"/>
      <c r="W16" s="159"/>
      <c r="X16" s="159"/>
      <c r="Y16" s="159"/>
      <c r="Z16" s="29" t="s">
        <v>33</v>
      </c>
      <c r="AA16" s="160">
        <f>SUM(F16,M16,T16)</f>
        <v>0</v>
      </c>
      <c r="AB16" s="160"/>
      <c r="AC16" s="160"/>
      <c r="AD16" s="160"/>
      <c r="AE16" s="160"/>
      <c r="AF16" s="161"/>
      <c r="AG16" s="41" t="s">
        <v>33</v>
      </c>
      <c r="AI16" s="20"/>
    </row>
    <row r="17" spans="1:35" ht="15" customHeight="1" thickBot="1">
      <c r="A17" s="19"/>
      <c r="B17" s="163" t="s">
        <v>35</v>
      </c>
      <c r="C17" s="163"/>
      <c r="D17" s="163"/>
      <c r="E17" s="163"/>
      <c r="F17" s="164"/>
      <c r="G17" s="164"/>
      <c r="H17" s="164"/>
      <c r="I17" s="164"/>
      <c r="J17" s="164"/>
      <c r="K17" s="165"/>
      <c r="L17" s="30" t="s">
        <v>33</v>
      </c>
      <c r="M17" s="164"/>
      <c r="N17" s="164"/>
      <c r="O17" s="164"/>
      <c r="P17" s="164"/>
      <c r="Q17" s="164"/>
      <c r="R17" s="165"/>
      <c r="S17" s="30" t="s">
        <v>33</v>
      </c>
      <c r="T17" s="165"/>
      <c r="U17" s="166"/>
      <c r="V17" s="166"/>
      <c r="W17" s="166"/>
      <c r="X17" s="166"/>
      <c r="Y17" s="166"/>
      <c r="Z17" s="30" t="s">
        <v>33</v>
      </c>
      <c r="AA17" s="167">
        <f>SUM(F17,M17,T17)</f>
        <v>0</v>
      </c>
      <c r="AB17" s="167"/>
      <c r="AC17" s="167"/>
      <c r="AD17" s="167"/>
      <c r="AE17" s="167"/>
      <c r="AF17" s="168"/>
      <c r="AG17" s="42" t="s">
        <v>33</v>
      </c>
      <c r="AI17" s="20"/>
    </row>
    <row r="18" spans="1:35" ht="15" customHeight="1" thickTop="1">
      <c r="A18" s="19"/>
      <c r="B18" s="169" t="s">
        <v>36</v>
      </c>
      <c r="C18" s="169"/>
      <c r="D18" s="169"/>
      <c r="E18" s="169"/>
      <c r="F18" s="170">
        <f>SUM(F16:K17)</f>
        <v>0</v>
      </c>
      <c r="G18" s="170"/>
      <c r="H18" s="170"/>
      <c r="I18" s="170"/>
      <c r="J18" s="170"/>
      <c r="K18" s="171"/>
      <c r="L18" s="44" t="s">
        <v>33</v>
      </c>
      <c r="M18" s="170">
        <f>SUM(M16:R17)</f>
        <v>0</v>
      </c>
      <c r="N18" s="170"/>
      <c r="O18" s="170"/>
      <c r="P18" s="170"/>
      <c r="Q18" s="170"/>
      <c r="R18" s="171"/>
      <c r="S18" s="44" t="s">
        <v>33</v>
      </c>
      <c r="T18" s="171">
        <f>SUM(T16:Y17)</f>
        <v>0</v>
      </c>
      <c r="U18" s="172"/>
      <c r="V18" s="172"/>
      <c r="W18" s="172"/>
      <c r="X18" s="172"/>
      <c r="Y18" s="172"/>
      <c r="Z18" s="44" t="s">
        <v>33</v>
      </c>
      <c r="AA18" s="170">
        <f>SUM(AA16:AF17)</f>
        <v>0</v>
      </c>
      <c r="AB18" s="170"/>
      <c r="AC18" s="170"/>
      <c r="AD18" s="170"/>
      <c r="AE18" s="170"/>
      <c r="AF18" s="171"/>
      <c r="AG18" s="43" t="s">
        <v>33</v>
      </c>
      <c r="AI18" s="20"/>
    </row>
    <row r="19" spans="1:35" ht="15" customHeight="1" thickBo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3"/>
    </row>
    <row r="20" spans="1:35" ht="15" customHeight="1" thickBot="1"/>
    <row r="21" spans="1:35" ht="24.95" customHeight="1">
      <c r="A21" s="85" t="s">
        <v>150</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8"/>
    </row>
    <row r="22" spans="1:35" ht="15" customHeight="1">
      <c r="A22" s="19"/>
      <c r="B22" t="s">
        <v>172</v>
      </c>
      <c r="AI22" s="20"/>
    </row>
    <row r="23" spans="1:35" ht="15" customHeight="1">
      <c r="A23" s="19"/>
      <c r="B23" s="79" t="s">
        <v>137</v>
      </c>
      <c r="AI23" s="20"/>
    </row>
    <row r="24" spans="1:35" ht="15" customHeight="1">
      <c r="A24" s="19"/>
      <c r="B24" s="180" t="s">
        <v>171</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I24" s="20"/>
    </row>
    <row r="25" spans="1:35" ht="15" customHeight="1">
      <c r="A25" s="19"/>
      <c r="B25" s="156" t="s">
        <v>38</v>
      </c>
      <c r="C25" s="156"/>
      <c r="D25" s="156"/>
      <c r="E25" s="156"/>
      <c r="F25" s="162" t="s">
        <v>46</v>
      </c>
      <c r="G25" s="162"/>
      <c r="H25" s="162"/>
      <c r="I25" s="162"/>
      <c r="J25" s="162"/>
      <c r="K25" s="162"/>
      <c r="L25" s="162"/>
      <c r="M25" s="162" t="s">
        <v>47</v>
      </c>
      <c r="N25" s="162"/>
      <c r="O25" s="162"/>
      <c r="P25" s="162"/>
      <c r="Q25" s="162"/>
      <c r="R25" s="162"/>
      <c r="S25" s="162"/>
      <c r="T25" s="162" t="s">
        <v>48</v>
      </c>
      <c r="U25" s="162"/>
      <c r="V25" s="162"/>
      <c r="W25" s="162"/>
      <c r="X25" s="162"/>
      <c r="Y25" s="162"/>
      <c r="Z25" s="162"/>
      <c r="AA25" s="162" t="s">
        <v>36</v>
      </c>
      <c r="AB25" s="162"/>
      <c r="AC25" s="162"/>
      <c r="AD25" s="162"/>
      <c r="AE25" s="162"/>
      <c r="AF25" s="162"/>
      <c r="AG25" s="162"/>
      <c r="AI25" s="20"/>
    </row>
    <row r="26" spans="1:35" ht="15" customHeight="1">
      <c r="A26" s="19"/>
      <c r="B26" s="156" t="s">
        <v>34</v>
      </c>
      <c r="C26" s="156"/>
      <c r="D26" s="156"/>
      <c r="E26" s="156"/>
      <c r="F26" s="157"/>
      <c r="G26" s="157"/>
      <c r="H26" s="157"/>
      <c r="I26" s="157"/>
      <c r="J26" s="157"/>
      <c r="K26" s="158"/>
      <c r="L26" s="29" t="s">
        <v>33</v>
      </c>
      <c r="M26" s="157"/>
      <c r="N26" s="157"/>
      <c r="O26" s="157"/>
      <c r="P26" s="157"/>
      <c r="Q26" s="157"/>
      <c r="R26" s="158"/>
      <c r="S26" s="29" t="s">
        <v>33</v>
      </c>
      <c r="T26" s="158"/>
      <c r="U26" s="159"/>
      <c r="V26" s="159"/>
      <c r="W26" s="159"/>
      <c r="X26" s="159"/>
      <c r="Y26" s="159"/>
      <c r="Z26" s="29" t="s">
        <v>33</v>
      </c>
      <c r="AA26" s="160">
        <f>SUM(F26,M26,T26)</f>
        <v>0</v>
      </c>
      <c r="AB26" s="160"/>
      <c r="AC26" s="160"/>
      <c r="AD26" s="160"/>
      <c r="AE26" s="160"/>
      <c r="AF26" s="161"/>
      <c r="AG26" s="41" t="s">
        <v>33</v>
      </c>
      <c r="AI26" s="20"/>
    </row>
    <row r="27" spans="1:35" ht="15" customHeight="1" thickBot="1">
      <c r="A27" s="19"/>
      <c r="B27" s="163" t="s">
        <v>35</v>
      </c>
      <c r="C27" s="163"/>
      <c r="D27" s="163"/>
      <c r="E27" s="163"/>
      <c r="F27" s="164"/>
      <c r="G27" s="164"/>
      <c r="H27" s="164"/>
      <c r="I27" s="164"/>
      <c r="J27" s="164"/>
      <c r="K27" s="165"/>
      <c r="L27" s="30" t="s">
        <v>33</v>
      </c>
      <c r="M27" s="164"/>
      <c r="N27" s="164"/>
      <c r="O27" s="164"/>
      <c r="P27" s="164"/>
      <c r="Q27" s="164"/>
      <c r="R27" s="165"/>
      <c r="S27" s="30" t="s">
        <v>33</v>
      </c>
      <c r="T27" s="165"/>
      <c r="U27" s="166"/>
      <c r="V27" s="166"/>
      <c r="W27" s="166"/>
      <c r="X27" s="166"/>
      <c r="Y27" s="166"/>
      <c r="Z27" s="30" t="s">
        <v>33</v>
      </c>
      <c r="AA27" s="167">
        <f>SUM(F27,M27,T27)</f>
        <v>0</v>
      </c>
      <c r="AB27" s="167"/>
      <c r="AC27" s="167"/>
      <c r="AD27" s="167"/>
      <c r="AE27" s="167"/>
      <c r="AF27" s="168"/>
      <c r="AG27" s="42" t="s">
        <v>33</v>
      </c>
      <c r="AI27" s="20"/>
    </row>
    <row r="28" spans="1:35" ht="15" customHeight="1" thickTop="1">
      <c r="A28" s="19"/>
      <c r="B28" s="169" t="s">
        <v>36</v>
      </c>
      <c r="C28" s="169"/>
      <c r="D28" s="169"/>
      <c r="E28" s="169"/>
      <c r="F28" s="170">
        <f>SUM(F26:K27)</f>
        <v>0</v>
      </c>
      <c r="G28" s="170"/>
      <c r="H28" s="170"/>
      <c r="I28" s="170"/>
      <c r="J28" s="170"/>
      <c r="K28" s="171"/>
      <c r="L28" s="44" t="s">
        <v>33</v>
      </c>
      <c r="M28" s="170">
        <f>SUM(M26:R27)</f>
        <v>0</v>
      </c>
      <c r="N28" s="170"/>
      <c r="O28" s="170"/>
      <c r="P28" s="170"/>
      <c r="Q28" s="170"/>
      <c r="R28" s="171"/>
      <c r="S28" s="44" t="s">
        <v>33</v>
      </c>
      <c r="T28" s="171">
        <f>SUM(T26:Y27)</f>
        <v>0</v>
      </c>
      <c r="U28" s="172"/>
      <c r="V28" s="172"/>
      <c r="W28" s="172"/>
      <c r="X28" s="172"/>
      <c r="Y28" s="172"/>
      <c r="Z28" s="44" t="s">
        <v>33</v>
      </c>
      <c r="AA28" s="170">
        <f>SUM(AA26:AF27)</f>
        <v>0</v>
      </c>
      <c r="AB28" s="170"/>
      <c r="AC28" s="170"/>
      <c r="AD28" s="170"/>
      <c r="AE28" s="170"/>
      <c r="AF28" s="171"/>
      <c r="AG28" s="43" t="s">
        <v>33</v>
      </c>
      <c r="AI28" s="20"/>
    </row>
    <row r="29" spans="1:35" ht="15" customHeight="1" thickBot="1">
      <c r="A29" s="19"/>
      <c r="B29" s="15"/>
      <c r="C29" s="15"/>
      <c r="D29" s="15"/>
      <c r="E29" s="15"/>
      <c r="F29" s="81"/>
      <c r="G29" s="81"/>
      <c r="H29" s="81"/>
      <c r="I29" s="81"/>
      <c r="J29" s="81"/>
      <c r="K29" s="81"/>
      <c r="L29" s="36"/>
      <c r="M29" s="81"/>
      <c r="N29" s="81"/>
      <c r="O29" s="81"/>
      <c r="P29" s="81"/>
      <c r="Q29" s="81"/>
      <c r="R29" s="81"/>
      <c r="S29" s="36"/>
      <c r="T29" s="81"/>
      <c r="U29" s="81"/>
      <c r="V29" s="81"/>
      <c r="W29" s="81"/>
      <c r="X29" s="81"/>
      <c r="Y29" s="81"/>
      <c r="Z29" s="36"/>
      <c r="AA29" s="81"/>
      <c r="AB29" s="81"/>
      <c r="AC29" s="81"/>
      <c r="AD29" s="81"/>
      <c r="AE29" s="81"/>
      <c r="AF29" s="81"/>
      <c r="AI29" s="20"/>
    </row>
    <row r="30" spans="1:35" ht="15" customHeight="1" thickBot="1">
      <c r="A30" s="17"/>
      <c r="B30" s="82"/>
      <c r="C30" s="82"/>
      <c r="D30" s="82"/>
      <c r="E30" s="82"/>
      <c r="F30" s="83"/>
      <c r="G30" s="83"/>
      <c r="H30" s="83"/>
      <c r="I30" s="83"/>
      <c r="J30" s="83"/>
      <c r="K30" s="83"/>
      <c r="L30" s="84"/>
      <c r="M30" s="83"/>
      <c r="N30" s="83"/>
      <c r="O30" s="83"/>
      <c r="P30" s="83"/>
      <c r="Q30" s="83"/>
      <c r="R30" s="83"/>
      <c r="S30" s="84"/>
      <c r="T30" s="83"/>
      <c r="U30" s="83"/>
      <c r="V30" s="83"/>
      <c r="W30" s="83"/>
      <c r="X30" s="83"/>
      <c r="Y30" s="83"/>
      <c r="Z30" s="84"/>
      <c r="AA30" s="83"/>
      <c r="AB30" s="83"/>
      <c r="AC30" s="83"/>
      <c r="AD30" s="83"/>
      <c r="AE30" s="83"/>
      <c r="AF30" s="83"/>
      <c r="AG30" s="17"/>
      <c r="AH30" s="17"/>
      <c r="AI30" s="17"/>
    </row>
    <row r="31" spans="1:35" ht="15" customHeight="1">
      <c r="A31" s="86"/>
      <c r="B31" s="87"/>
      <c r="C31" s="87"/>
      <c r="D31" s="87"/>
      <c r="E31" s="87"/>
      <c r="F31" s="88"/>
      <c r="G31" s="88"/>
      <c r="H31" s="88"/>
      <c r="I31" s="88"/>
      <c r="J31" s="88"/>
      <c r="K31" s="88"/>
      <c r="L31" s="89"/>
      <c r="M31" s="88"/>
      <c r="N31" s="88"/>
      <c r="O31" s="88"/>
      <c r="P31" s="88"/>
      <c r="Q31" s="88"/>
      <c r="R31" s="88"/>
      <c r="S31" s="89"/>
      <c r="T31" s="88"/>
      <c r="U31" s="88"/>
      <c r="V31" s="88"/>
      <c r="W31" s="88"/>
      <c r="X31" s="88"/>
      <c r="Y31" s="88"/>
      <c r="Z31" s="89"/>
      <c r="AA31" s="88"/>
      <c r="AB31" s="88"/>
      <c r="AC31" s="88"/>
      <c r="AD31" s="88"/>
      <c r="AE31" s="88"/>
      <c r="AF31" s="88"/>
      <c r="AG31" s="90"/>
      <c r="AH31" s="90"/>
      <c r="AI31" s="91"/>
    </row>
    <row r="32" spans="1:35" ht="20.100000000000001" customHeight="1">
      <c r="A32" s="92" t="s">
        <v>134</v>
      </c>
      <c r="B32" s="179" t="s">
        <v>153</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93"/>
    </row>
    <row r="33" spans="1:35" ht="20.100000000000001" customHeight="1">
      <c r="A33" s="94"/>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93"/>
    </row>
    <row r="34" spans="1:35" ht="3" customHeight="1">
      <c r="A34" s="94"/>
      <c r="AI34" s="93"/>
    </row>
    <row r="35" spans="1:35" ht="20.100000000000001" customHeight="1">
      <c r="A35" s="92" t="s">
        <v>134</v>
      </c>
      <c r="B35" t="s">
        <v>145</v>
      </c>
      <c r="AI35" s="93"/>
    </row>
    <row r="36" spans="1:35" ht="3" customHeight="1">
      <c r="A36" s="94"/>
      <c r="AI36" s="93"/>
    </row>
    <row r="37" spans="1:35" ht="20.100000000000001" customHeight="1">
      <c r="A37" s="94"/>
      <c r="B37" t="s">
        <v>146</v>
      </c>
      <c r="AI37" s="93"/>
    </row>
    <row r="38" spans="1:35" ht="20.100000000000001" customHeight="1">
      <c r="A38" s="94"/>
      <c r="B38" s="181" t="s">
        <v>151</v>
      </c>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93"/>
    </row>
    <row r="39" spans="1:35" ht="3" customHeight="1">
      <c r="A39" s="94"/>
      <c r="AI39" s="93"/>
    </row>
    <row r="40" spans="1:35" ht="20.100000000000001" customHeight="1">
      <c r="A40" s="94"/>
      <c r="B40" t="s">
        <v>147</v>
      </c>
      <c r="AI40" s="93"/>
    </row>
    <row r="41" spans="1:35" ht="15" customHeight="1">
      <c r="A41" s="94"/>
      <c r="B41" s="178" t="s">
        <v>152</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93"/>
    </row>
    <row r="42" spans="1:35" ht="3" customHeight="1">
      <c r="A42" s="94"/>
      <c r="AI42" s="93"/>
    </row>
    <row r="43" spans="1:35" ht="15" customHeight="1">
      <c r="A43" s="94"/>
      <c r="B43" t="s">
        <v>148</v>
      </c>
      <c r="AI43" s="93"/>
    </row>
    <row r="44" spans="1:35" ht="15" customHeight="1">
      <c r="A44" s="94"/>
      <c r="B44" s="178" t="s">
        <v>159</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93"/>
    </row>
    <row r="45" spans="1:35" ht="15" customHeight="1" thickBot="1">
      <c r="A45" s="95"/>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7"/>
    </row>
  </sheetData>
  <mergeCells count="50">
    <mergeCell ref="B41:AH41"/>
    <mergeCell ref="B44:AH44"/>
    <mergeCell ref="B32:AH33"/>
    <mergeCell ref="B14:AG14"/>
    <mergeCell ref="B24:AG24"/>
    <mergeCell ref="B38:AH38"/>
    <mergeCell ref="B17:E17"/>
    <mergeCell ref="F17:K17"/>
    <mergeCell ref="M17:R17"/>
    <mergeCell ref="T17:Y17"/>
    <mergeCell ref="AA17:AF17"/>
    <mergeCell ref="B16:E16"/>
    <mergeCell ref="F16:K16"/>
    <mergeCell ref="M16:R16"/>
    <mergeCell ref="T16:Y16"/>
    <mergeCell ref="AA16:AF16"/>
    <mergeCell ref="C3:AH3"/>
    <mergeCell ref="C10:AH10"/>
    <mergeCell ref="C5:AH5"/>
    <mergeCell ref="C4:AH4"/>
    <mergeCell ref="B15:E15"/>
    <mergeCell ref="F15:L15"/>
    <mergeCell ref="M15:S15"/>
    <mergeCell ref="T15:Z15"/>
    <mergeCell ref="AA15:AG15"/>
    <mergeCell ref="M18:R18"/>
    <mergeCell ref="T18:Y18"/>
    <mergeCell ref="AA18:AF18"/>
    <mergeCell ref="B18:E18"/>
    <mergeCell ref="F18:K18"/>
    <mergeCell ref="B28:E28"/>
    <mergeCell ref="F28:K28"/>
    <mergeCell ref="M28:R28"/>
    <mergeCell ref="T28:Y28"/>
    <mergeCell ref="AA28:AF28"/>
    <mergeCell ref="B27:E27"/>
    <mergeCell ref="F27:K27"/>
    <mergeCell ref="M27:R27"/>
    <mergeCell ref="T27:Y27"/>
    <mergeCell ref="AA27:AF27"/>
    <mergeCell ref="B25:E25"/>
    <mergeCell ref="F25:L25"/>
    <mergeCell ref="M25:S25"/>
    <mergeCell ref="T25:Z25"/>
    <mergeCell ref="AA25:AG25"/>
    <mergeCell ref="B26:E26"/>
    <mergeCell ref="F26:K26"/>
    <mergeCell ref="M26:R26"/>
    <mergeCell ref="T26:Y26"/>
    <mergeCell ref="AA26:AF26"/>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64"/>
  <sheetViews>
    <sheetView view="pageBreakPreview" zoomScaleNormal="100" zoomScaleSheetLayoutView="100" workbookViewId="0">
      <selection sqref="A1:AL1"/>
    </sheetView>
  </sheetViews>
  <sheetFormatPr defaultColWidth="2.5" defaultRowHeight="15" customHeight="1"/>
  <sheetData>
    <row r="1" spans="1:38" ht="24.95" customHeight="1">
      <c r="A1" s="220" t="s">
        <v>88</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row>
    <row r="2" spans="1:38" ht="18.75" customHeight="1" thickBot="1">
      <c r="A2" s="25" t="s">
        <v>51</v>
      </c>
    </row>
    <row r="3" spans="1:38" ht="15" customHeight="1">
      <c r="A3" s="24" t="s">
        <v>55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8"/>
    </row>
    <row r="4" spans="1:38" ht="15" customHeight="1">
      <c r="A4" s="197" t="s">
        <v>70</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9"/>
    </row>
    <row r="5" spans="1:38" ht="15" customHeight="1">
      <c r="A5" s="197"/>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9"/>
    </row>
    <row r="6" spans="1:38" ht="15" customHeight="1" thickBot="1">
      <c r="A6" s="19"/>
      <c r="B6" s="162" t="s">
        <v>38</v>
      </c>
      <c r="C6" s="162"/>
      <c r="D6" s="162"/>
      <c r="E6" s="162"/>
      <c r="F6" s="162"/>
      <c r="G6" s="162"/>
      <c r="H6" s="156" t="s">
        <v>40</v>
      </c>
      <c r="I6" s="156"/>
      <c r="J6" s="156"/>
      <c r="K6" s="156"/>
      <c r="L6" s="156"/>
      <c r="M6" s="156"/>
      <c r="N6" s="156"/>
      <c r="O6" s="156"/>
      <c r="AL6" s="20"/>
    </row>
    <row r="7" spans="1:38" ht="15" customHeight="1">
      <c r="A7" s="19"/>
      <c r="B7" s="221" t="s">
        <v>37</v>
      </c>
      <c r="C7" s="221"/>
      <c r="D7" s="221"/>
      <c r="E7" s="221"/>
      <c r="F7" s="221"/>
      <c r="G7" s="221"/>
      <c r="H7" s="222">
        <f>SUM(補助対象施設の利用状況表!B49)</f>
        <v>0</v>
      </c>
      <c r="I7" s="222"/>
      <c r="J7" s="222"/>
      <c r="K7" s="222"/>
      <c r="L7" s="222"/>
      <c r="M7" s="222"/>
      <c r="N7" s="223"/>
      <c r="O7" s="40" t="s">
        <v>39</v>
      </c>
      <c r="P7" t="s">
        <v>98</v>
      </c>
      <c r="Y7" s="233" t="s">
        <v>43</v>
      </c>
      <c r="Z7" s="226" t="s">
        <v>41</v>
      </c>
      <c r="AA7" s="226"/>
      <c r="AB7" s="226"/>
      <c r="AC7" s="226"/>
      <c r="AD7" s="226"/>
      <c r="AE7" s="226"/>
      <c r="AF7" s="17" t="s">
        <v>30</v>
      </c>
      <c r="AG7" s="230" t="s">
        <v>106</v>
      </c>
      <c r="AH7" s="230"/>
      <c r="AI7" s="230"/>
      <c r="AJ7" s="230"/>
      <c r="AK7" s="231"/>
      <c r="AL7" s="20"/>
    </row>
    <row r="8" spans="1:38" ht="15" customHeight="1" thickBot="1">
      <c r="A8" s="19"/>
      <c r="B8" s="221" t="s">
        <v>19</v>
      </c>
      <c r="C8" s="221"/>
      <c r="D8" s="221"/>
      <c r="E8" s="221"/>
      <c r="F8" s="221"/>
      <c r="G8" s="221"/>
      <c r="H8" s="222">
        <f ca="1">SUM(補助対象施設の利用状況表!F49)</f>
        <v>0</v>
      </c>
      <c r="I8" s="222"/>
      <c r="J8" s="222"/>
      <c r="K8" s="222"/>
      <c r="L8" s="222"/>
      <c r="M8" s="222"/>
      <c r="N8" s="223"/>
      <c r="O8" s="40" t="s">
        <v>39</v>
      </c>
      <c r="P8" t="s">
        <v>99</v>
      </c>
      <c r="Y8" s="234"/>
      <c r="Z8" s="238" t="s">
        <v>44</v>
      </c>
      <c r="AA8" s="238"/>
      <c r="AB8" s="238"/>
      <c r="AC8" s="238"/>
      <c r="AD8" s="238"/>
      <c r="AE8" s="238"/>
      <c r="AF8" s="22" t="s">
        <v>30</v>
      </c>
      <c r="AG8" s="228">
        <f ca="1">IF(H9&gt;0,H8/(H9+H8),1)</f>
        <v>1</v>
      </c>
      <c r="AH8" s="228"/>
      <c r="AI8" s="228"/>
      <c r="AJ8" s="228"/>
      <c r="AK8" s="229"/>
      <c r="AL8" s="20"/>
    </row>
    <row r="9" spans="1:38" ht="15" customHeight="1" thickBot="1">
      <c r="A9" s="19"/>
      <c r="B9" s="221" t="s">
        <v>20</v>
      </c>
      <c r="C9" s="221"/>
      <c r="D9" s="221"/>
      <c r="E9" s="221"/>
      <c r="F9" s="221"/>
      <c r="G9" s="221"/>
      <c r="H9" s="222">
        <f ca="1">SUM(補助対象施設の利用状況表!J49)</f>
        <v>0</v>
      </c>
      <c r="I9" s="222"/>
      <c r="J9" s="222"/>
      <c r="K9" s="222"/>
      <c r="L9" s="222"/>
      <c r="M9" s="222"/>
      <c r="N9" s="223"/>
      <c r="O9" s="40" t="s">
        <v>39</v>
      </c>
      <c r="P9" t="s">
        <v>100</v>
      </c>
      <c r="Z9" s="224" t="s">
        <v>50</v>
      </c>
      <c r="AA9" s="224"/>
      <c r="AB9" s="224"/>
      <c r="AC9" s="224"/>
      <c r="AD9" s="224"/>
      <c r="AE9" s="224"/>
      <c r="AF9" s="224"/>
      <c r="AG9" s="224"/>
      <c r="AH9" s="224"/>
      <c r="AI9" s="224"/>
      <c r="AJ9" s="224"/>
      <c r="AK9" s="224"/>
      <c r="AL9" s="20"/>
    </row>
    <row r="10" spans="1:38" ht="15" customHeight="1">
      <c r="A10" s="19"/>
      <c r="B10" s="221" t="s">
        <v>22</v>
      </c>
      <c r="C10" s="221"/>
      <c r="D10" s="221"/>
      <c r="E10" s="221"/>
      <c r="F10" s="221"/>
      <c r="G10" s="221"/>
      <c r="H10" s="222">
        <f ca="1">H7-(H8+H9)</f>
        <v>0</v>
      </c>
      <c r="I10" s="222"/>
      <c r="J10" s="222"/>
      <c r="K10" s="222"/>
      <c r="L10" s="222"/>
      <c r="M10" s="222"/>
      <c r="N10" s="223"/>
      <c r="O10" s="40" t="s">
        <v>39</v>
      </c>
      <c r="P10" t="s">
        <v>101</v>
      </c>
      <c r="Y10" s="233" t="s">
        <v>43</v>
      </c>
      <c r="Z10" s="226" t="s">
        <v>42</v>
      </c>
      <c r="AA10" s="226"/>
      <c r="AB10" s="226"/>
      <c r="AC10" s="226"/>
      <c r="AD10" s="226"/>
      <c r="AE10" s="226"/>
      <c r="AF10" s="17" t="s">
        <v>30</v>
      </c>
      <c r="AG10" s="226" t="s">
        <v>108</v>
      </c>
      <c r="AH10" s="226"/>
      <c r="AI10" s="226"/>
      <c r="AJ10" s="226"/>
      <c r="AK10" s="227"/>
      <c r="AL10" s="20"/>
    </row>
    <row r="11" spans="1:38" ht="15" customHeight="1" thickBot="1">
      <c r="A11" s="19"/>
      <c r="B11" s="221" t="s">
        <v>31</v>
      </c>
      <c r="C11" s="221"/>
      <c r="D11" s="221"/>
      <c r="E11" s="221"/>
      <c r="F11" s="221"/>
      <c r="G11" s="221"/>
      <c r="H11" s="222">
        <f>SUM(補助対象施設の利用状況表!S49)</f>
        <v>0</v>
      </c>
      <c r="I11" s="222"/>
      <c r="J11" s="222"/>
      <c r="K11" s="222"/>
      <c r="L11" s="222"/>
      <c r="M11" s="222"/>
      <c r="N11" s="223"/>
      <c r="O11" s="40" t="s">
        <v>39</v>
      </c>
      <c r="P11" t="s">
        <v>102</v>
      </c>
      <c r="R11" s="16" t="s">
        <v>103</v>
      </c>
      <c r="Y11" s="234"/>
      <c r="Z11" s="238" t="s">
        <v>45</v>
      </c>
      <c r="AA11" s="238"/>
      <c r="AB11" s="238"/>
      <c r="AC11" s="238"/>
      <c r="AD11" s="238"/>
      <c r="AE11" s="238"/>
      <c r="AF11" s="22" t="s">
        <v>30</v>
      </c>
      <c r="AG11" s="228">
        <f>IF(H7&gt;0,1-(H11/H7),1)</f>
        <v>1</v>
      </c>
      <c r="AH11" s="228"/>
      <c r="AI11" s="228"/>
      <c r="AJ11" s="228"/>
      <c r="AK11" s="229"/>
      <c r="AL11" s="20"/>
    </row>
    <row r="12" spans="1:38" ht="9" customHeight="1">
      <c r="A12" s="19"/>
      <c r="Z12" s="235" t="s">
        <v>50</v>
      </c>
      <c r="AA12" s="235"/>
      <c r="AB12" s="235"/>
      <c r="AC12" s="235"/>
      <c r="AD12" s="235"/>
      <c r="AE12" s="235"/>
      <c r="AF12" s="235"/>
      <c r="AG12" s="235"/>
      <c r="AH12" s="235"/>
      <c r="AI12" s="235"/>
      <c r="AJ12" s="235"/>
      <c r="AK12" s="235"/>
      <c r="AL12" s="20"/>
    </row>
    <row r="13" spans="1:38" ht="9" customHeight="1">
      <c r="A13" s="19"/>
      <c r="Z13" s="236"/>
      <c r="AA13" s="236"/>
      <c r="AB13" s="236"/>
      <c r="AC13" s="236"/>
      <c r="AD13" s="236"/>
      <c r="AE13" s="236"/>
      <c r="AF13" s="236"/>
      <c r="AG13" s="236"/>
      <c r="AH13" s="236"/>
      <c r="AI13" s="236"/>
      <c r="AJ13" s="236"/>
      <c r="AK13" s="236"/>
      <c r="AL13" s="20"/>
    </row>
    <row r="14" spans="1:38" ht="15" customHeight="1">
      <c r="A14" s="197" t="s">
        <v>119</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9"/>
    </row>
    <row r="15" spans="1:38" ht="15" customHeight="1">
      <c r="A15" s="197"/>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9"/>
    </row>
    <row r="16" spans="1:38" ht="15" customHeight="1">
      <c r="A16" s="19"/>
      <c r="B16" s="156" t="s">
        <v>38</v>
      </c>
      <c r="C16" s="156"/>
      <c r="D16" s="156"/>
      <c r="E16" s="156"/>
      <c r="F16" s="162" t="s">
        <v>46</v>
      </c>
      <c r="G16" s="162"/>
      <c r="H16" s="162"/>
      <c r="I16" s="162"/>
      <c r="J16" s="162"/>
      <c r="K16" s="162"/>
      <c r="L16" s="162"/>
      <c r="M16" s="162"/>
      <c r="N16" s="162" t="s">
        <v>47</v>
      </c>
      <c r="O16" s="162"/>
      <c r="P16" s="162"/>
      <c r="Q16" s="162"/>
      <c r="R16" s="162"/>
      <c r="S16" s="162"/>
      <c r="T16" s="162"/>
      <c r="U16" s="162"/>
      <c r="V16" s="162" t="s">
        <v>48</v>
      </c>
      <c r="W16" s="162"/>
      <c r="X16" s="162"/>
      <c r="Y16" s="162"/>
      <c r="Z16" s="162"/>
      <c r="AA16" s="162"/>
      <c r="AB16" s="162"/>
      <c r="AC16" s="162"/>
      <c r="AD16" s="162" t="s">
        <v>36</v>
      </c>
      <c r="AE16" s="162"/>
      <c r="AF16" s="162"/>
      <c r="AG16" s="162"/>
      <c r="AH16" s="162"/>
      <c r="AI16" s="162"/>
      <c r="AJ16" s="162"/>
      <c r="AK16" s="162"/>
      <c r="AL16" s="20"/>
    </row>
    <row r="17" spans="1:38" ht="15" customHeight="1">
      <c r="A17" s="19"/>
      <c r="B17" s="156" t="s">
        <v>34</v>
      </c>
      <c r="C17" s="156"/>
      <c r="D17" s="156"/>
      <c r="E17" s="156"/>
      <c r="F17" s="160">
        <f>SUM(事業費等入力シート!F16)</f>
        <v>0</v>
      </c>
      <c r="G17" s="160"/>
      <c r="H17" s="160"/>
      <c r="I17" s="160"/>
      <c r="J17" s="160"/>
      <c r="K17" s="160"/>
      <c r="L17" s="161"/>
      <c r="M17" s="40" t="s">
        <v>33</v>
      </c>
      <c r="N17" s="160">
        <f>SUM(事業費等入力シート!M16)</f>
        <v>0</v>
      </c>
      <c r="O17" s="160"/>
      <c r="P17" s="160"/>
      <c r="Q17" s="160"/>
      <c r="R17" s="160"/>
      <c r="S17" s="160"/>
      <c r="T17" s="161"/>
      <c r="U17" s="40" t="s">
        <v>33</v>
      </c>
      <c r="V17" s="160">
        <f>SUM(事業費等入力シート!T16)</f>
        <v>0</v>
      </c>
      <c r="W17" s="160"/>
      <c r="X17" s="160"/>
      <c r="Y17" s="160"/>
      <c r="Z17" s="160"/>
      <c r="AA17" s="160"/>
      <c r="AB17" s="161"/>
      <c r="AC17" s="40" t="s">
        <v>33</v>
      </c>
      <c r="AD17" s="160">
        <f>SUM(F17,N17,V17)</f>
        <v>0</v>
      </c>
      <c r="AE17" s="160"/>
      <c r="AF17" s="160"/>
      <c r="AG17" s="160"/>
      <c r="AH17" s="160"/>
      <c r="AI17" s="160"/>
      <c r="AJ17" s="161"/>
      <c r="AK17" s="41" t="s">
        <v>33</v>
      </c>
      <c r="AL17" s="20"/>
    </row>
    <row r="18" spans="1:38" ht="15" customHeight="1" thickBot="1">
      <c r="A18" s="19"/>
      <c r="B18" s="163" t="s">
        <v>35</v>
      </c>
      <c r="C18" s="163"/>
      <c r="D18" s="163"/>
      <c r="E18" s="163"/>
      <c r="F18" s="167">
        <f>SUM(事業費等入力シート!F17)</f>
        <v>0</v>
      </c>
      <c r="G18" s="167"/>
      <c r="H18" s="167"/>
      <c r="I18" s="167"/>
      <c r="J18" s="167"/>
      <c r="K18" s="167"/>
      <c r="L18" s="168"/>
      <c r="M18" s="45" t="s">
        <v>33</v>
      </c>
      <c r="N18" s="167">
        <f>SUM(事業費等入力シート!M17)</f>
        <v>0</v>
      </c>
      <c r="O18" s="167"/>
      <c r="P18" s="167"/>
      <c r="Q18" s="167"/>
      <c r="R18" s="167"/>
      <c r="S18" s="167"/>
      <c r="T18" s="168"/>
      <c r="U18" s="45" t="s">
        <v>33</v>
      </c>
      <c r="V18" s="167">
        <f>SUM(事業費等入力シート!T17)</f>
        <v>0</v>
      </c>
      <c r="W18" s="167"/>
      <c r="X18" s="167"/>
      <c r="Y18" s="167"/>
      <c r="Z18" s="167"/>
      <c r="AA18" s="167"/>
      <c r="AB18" s="168"/>
      <c r="AC18" s="45" t="s">
        <v>33</v>
      </c>
      <c r="AD18" s="167">
        <f>SUM(F18,N18,V18)</f>
        <v>0</v>
      </c>
      <c r="AE18" s="167"/>
      <c r="AF18" s="167"/>
      <c r="AG18" s="167"/>
      <c r="AH18" s="167"/>
      <c r="AI18" s="167"/>
      <c r="AJ18" s="168"/>
      <c r="AK18" s="42" t="s">
        <v>33</v>
      </c>
      <c r="AL18" s="20"/>
    </row>
    <row r="19" spans="1:38" ht="15" customHeight="1" thickTop="1">
      <c r="A19" s="19"/>
      <c r="B19" s="169" t="s">
        <v>36</v>
      </c>
      <c r="C19" s="169"/>
      <c r="D19" s="169"/>
      <c r="E19" s="169"/>
      <c r="F19" s="170">
        <f>SUM(F17:L18)</f>
        <v>0</v>
      </c>
      <c r="G19" s="170"/>
      <c r="H19" s="170"/>
      <c r="I19" s="170"/>
      <c r="J19" s="170"/>
      <c r="K19" s="170"/>
      <c r="L19" s="171"/>
      <c r="M19" s="44" t="s">
        <v>33</v>
      </c>
      <c r="N19" s="170">
        <f>SUM(N17:T18)</f>
        <v>0</v>
      </c>
      <c r="O19" s="170"/>
      <c r="P19" s="170"/>
      <c r="Q19" s="170"/>
      <c r="R19" s="170"/>
      <c r="S19" s="170"/>
      <c r="T19" s="171"/>
      <c r="U19" s="44" t="s">
        <v>33</v>
      </c>
      <c r="V19" s="170">
        <f>SUM(V17:AB18)</f>
        <v>0</v>
      </c>
      <c r="W19" s="170"/>
      <c r="X19" s="170"/>
      <c r="Y19" s="170"/>
      <c r="Z19" s="170"/>
      <c r="AA19" s="170"/>
      <c r="AB19" s="171"/>
      <c r="AC19" s="44" t="s">
        <v>33</v>
      </c>
      <c r="AD19" s="170">
        <f>SUM(AD17:AJ18)</f>
        <v>0</v>
      </c>
      <c r="AE19" s="170"/>
      <c r="AF19" s="170"/>
      <c r="AG19" s="170"/>
      <c r="AH19" s="170"/>
      <c r="AI19" s="170"/>
      <c r="AJ19" s="171"/>
      <c r="AK19" s="43" t="s">
        <v>33</v>
      </c>
      <c r="AL19" s="20"/>
    </row>
    <row r="20" spans="1:38" ht="9" customHeight="1">
      <c r="A20" s="19"/>
      <c r="AL20" s="20"/>
    </row>
    <row r="21" spans="1:38" ht="15" customHeight="1">
      <c r="A21" s="197" t="s">
        <v>120</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9"/>
    </row>
    <row r="22" spans="1:38" ht="15" customHeight="1" thickBot="1">
      <c r="A22" s="197"/>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row>
    <row r="23" spans="1:38" ht="15" customHeight="1">
      <c r="A23" s="19"/>
      <c r="B23" s="185" t="s">
        <v>32</v>
      </c>
      <c r="C23" s="186"/>
      <c r="D23" s="186"/>
      <c r="E23" s="186"/>
      <c r="F23" s="186"/>
      <c r="G23" s="116"/>
      <c r="H23" s="237" t="s">
        <v>30</v>
      </c>
      <c r="I23" s="185" t="s">
        <v>49</v>
      </c>
      <c r="J23" s="186"/>
      <c r="K23" s="186"/>
      <c r="L23" s="186"/>
      <c r="M23" s="186"/>
      <c r="N23" s="186"/>
      <c r="O23" s="186"/>
      <c r="P23" s="186"/>
      <c r="Q23" s="116"/>
      <c r="R23" s="189" t="s">
        <v>18</v>
      </c>
      <c r="S23" s="190"/>
      <c r="T23" s="185" t="s">
        <v>45</v>
      </c>
      <c r="U23" s="116"/>
      <c r="V23" s="213" t="s">
        <v>30</v>
      </c>
      <c r="W23" s="191">
        <f ca="1">Z26+AH26</f>
        <v>0</v>
      </c>
      <c r="X23" s="192"/>
      <c r="Y23" s="192"/>
      <c r="Z23" s="192"/>
      <c r="AA23" s="192"/>
      <c r="AB23" s="192"/>
      <c r="AC23" s="192"/>
      <c r="AD23" s="192"/>
      <c r="AE23" s="193"/>
      <c r="AF23" s="232" t="s">
        <v>33</v>
      </c>
      <c r="AI23" s="14"/>
      <c r="AJ23" s="14"/>
      <c r="AK23" s="14"/>
      <c r="AL23" s="52"/>
    </row>
    <row r="24" spans="1:38" ht="15" customHeight="1" thickBot="1">
      <c r="A24" s="19"/>
      <c r="B24" s="187"/>
      <c r="C24" s="188"/>
      <c r="D24" s="188"/>
      <c r="E24" s="188"/>
      <c r="F24" s="188"/>
      <c r="G24" s="119"/>
      <c r="H24" s="237"/>
      <c r="I24" s="187"/>
      <c r="J24" s="188"/>
      <c r="K24" s="188"/>
      <c r="L24" s="188"/>
      <c r="M24" s="188"/>
      <c r="N24" s="188"/>
      <c r="O24" s="188"/>
      <c r="P24" s="188"/>
      <c r="Q24" s="119"/>
      <c r="R24" s="189"/>
      <c r="S24" s="190"/>
      <c r="T24" s="187"/>
      <c r="U24" s="119"/>
      <c r="V24" s="213"/>
      <c r="W24" s="194"/>
      <c r="X24" s="195"/>
      <c r="Y24" s="195"/>
      <c r="Z24" s="195"/>
      <c r="AA24" s="195"/>
      <c r="AB24" s="195"/>
      <c r="AC24" s="195"/>
      <c r="AD24" s="195"/>
      <c r="AE24" s="196"/>
      <c r="AF24" s="232"/>
      <c r="AL24" s="20"/>
    </row>
    <row r="25" spans="1:38" ht="13.5">
      <c r="A25" s="19"/>
      <c r="I25" s="28" t="s">
        <v>53</v>
      </c>
      <c r="W25" s="28" t="s">
        <v>54</v>
      </c>
      <c r="AI25" s="51"/>
      <c r="AJ25" s="51"/>
      <c r="AK25" s="51"/>
      <c r="AL25" s="53"/>
    </row>
    <row r="26" spans="1:38" ht="13.5">
      <c r="A26" s="19"/>
      <c r="I26" s="28"/>
      <c r="S26" s="246" t="s">
        <v>81</v>
      </c>
      <c r="T26" s="246"/>
      <c r="U26" s="246"/>
      <c r="V26" s="246"/>
      <c r="W26" s="246" t="s">
        <v>79</v>
      </c>
      <c r="X26" s="246"/>
      <c r="Y26" s="247"/>
      <c r="Z26" s="248">
        <f ca="1">INT(INT(F17+(V17*AG8))*AG11)</f>
        <v>0</v>
      </c>
      <c r="AA26" s="249"/>
      <c r="AB26" s="249"/>
      <c r="AC26" s="249"/>
      <c r="AD26" s="250"/>
      <c r="AE26" s="251" t="s">
        <v>80</v>
      </c>
      <c r="AF26" s="251"/>
      <c r="AG26" s="252"/>
      <c r="AH26" s="253">
        <f ca="1">INT(INT(F18+(V18*AG8))*AG11)</f>
        <v>0</v>
      </c>
      <c r="AI26" s="254"/>
      <c r="AJ26" s="254"/>
      <c r="AK26" s="254"/>
      <c r="AL26" s="255"/>
    </row>
    <row r="27" spans="1:38" ht="9" customHeight="1" thickBot="1">
      <c r="A27" s="21"/>
      <c r="B27" s="26"/>
      <c r="C27" s="26"/>
      <c r="D27" s="26"/>
      <c r="E27" s="26"/>
      <c r="F27" s="26"/>
      <c r="G27" s="26"/>
      <c r="H27" s="26"/>
      <c r="I27" s="27"/>
      <c r="J27" s="27"/>
      <c r="K27" s="27"/>
      <c r="L27" s="27"/>
      <c r="M27" s="27"/>
      <c r="N27" s="27"/>
      <c r="O27" s="27"/>
      <c r="P27" s="27"/>
      <c r="Q27" s="27"/>
      <c r="R27" s="26"/>
      <c r="S27" s="22"/>
      <c r="T27" s="22"/>
      <c r="U27" s="22"/>
      <c r="V27" s="22"/>
      <c r="W27" s="22"/>
      <c r="X27" s="22"/>
      <c r="Y27" s="22"/>
      <c r="Z27" s="22"/>
      <c r="AA27" s="22"/>
      <c r="AB27" s="22"/>
      <c r="AC27" s="22"/>
      <c r="AD27" s="22"/>
      <c r="AE27" s="22"/>
      <c r="AF27" s="22"/>
      <c r="AG27" s="22"/>
      <c r="AH27" s="22"/>
      <c r="AI27" s="22"/>
      <c r="AJ27" s="22"/>
      <c r="AK27" s="22"/>
      <c r="AL27" s="23"/>
    </row>
    <row r="28" spans="1:38" ht="15" customHeight="1" thickBot="1"/>
    <row r="29" spans="1:38" ht="15" customHeight="1">
      <c r="A29" s="24" t="s">
        <v>166</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8"/>
    </row>
    <row r="30" spans="1:38" ht="15" customHeight="1">
      <c r="A30" s="197" t="s">
        <v>73</v>
      </c>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9"/>
    </row>
    <row r="31" spans="1:38" ht="15" customHeight="1">
      <c r="A31" s="197"/>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row>
    <row r="32" spans="1:38" ht="15" customHeight="1" thickBot="1">
      <c r="A32" s="19"/>
      <c r="B32" s="162" t="s">
        <v>38</v>
      </c>
      <c r="C32" s="162"/>
      <c r="D32" s="162"/>
      <c r="E32" s="162"/>
      <c r="F32" s="162"/>
      <c r="G32" s="162"/>
      <c r="H32" s="156" t="s">
        <v>40</v>
      </c>
      <c r="I32" s="156"/>
      <c r="J32" s="156"/>
      <c r="K32" s="156"/>
      <c r="L32" s="156"/>
      <c r="M32" s="156"/>
      <c r="N32" s="156"/>
      <c r="O32" s="156"/>
      <c r="AL32" s="20"/>
    </row>
    <row r="33" spans="1:38" ht="15" customHeight="1">
      <c r="A33" s="19"/>
      <c r="B33" s="221" t="s">
        <v>37</v>
      </c>
      <c r="C33" s="221"/>
      <c r="D33" s="221"/>
      <c r="E33" s="221"/>
      <c r="F33" s="221"/>
      <c r="G33" s="221"/>
      <c r="H33" s="222">
        <f>SUM(補助対象施設の利用状況表!Y49)</f>
        <v>0</v>
      </c>
      <c r="I33" s="222"/>
      <c r="J33" s="222"/>
      <c r="K33" s="222"/>
      <c r="L33" s="222"/>
      <c r="M33" s="222"/>
      <c r="N33" s="223"/>
      <c r="O33" s="40" t="s">
        <v>39</v>
      </c>
      <c r="P33" t="s">
        <v>98</v>
      </c>
      <c r="Y33" s="233" t="s">
        <v>43</v>
      </c>
      <c r="Z33" s="226" t="s">
        <v>41</v>
      </c>
      <c r="AA33" s="226"/>
      <c r="AB33" s="226"/>
      <c r="AC33" s="226"/>
      <c r="AD33" s="226"/>
      <c r="AE33" s="226"/>
      <c r="AF33" s="17" t="s">
        <v>30</v>
      </c>
      <c r="AG33" s="230" t="s">
        <v>106</v>
      </c>
      <c r="AH33" s="230"/>
      <c r="AI33" s="230"/>
      <c r="AJ33" s="230"/>
      <c r="AK33" s="231"/>
      <c r="AL33" s="20"/>
    </row>
    <row r="34" spans="1:38" ht="15" customHeight="1" thickBot="1">
      <c r="A34" s="19"/>
      <c r="B34" s="221" t="s">
        <v>19</v>
      </c>
      <c r="C34" s="221"/>
      <c r="D34" s="221"/>
      <c r="E34" s="221"/>
      <c r="F34" s="221"/>
      <c r="G34" s="221"/>
      <c r="H34" s="222">
        <f ca="1">SUM(補助対象施設の利用状況表!AC49)</f>
        <v>0</v>
      </c>
      <c r="I34" s="222"/>
      <c r="J34" s="222"/>
      <c r="K34" s="222"/>
      <c r="L34" s="222"/>
      <c r="M34" s="222"/>
      <c r="N34" s="223"/>
      <c r="O34" s="40" t="s">
        <v>39</v>
      </c>
      <c r="P34" t="s">
        <v>99</v>
      </c>
      <c r="Y34" s="234"/>
      <c r="Z34" s="238" t="s">
        <v>44</v>
      </c>
      <c r="AA34" s="238"/>
      <c r="AB34" s="238"/>
      <c r="AC34" s="238"/>
      <c r="AD34" s="238"/>
      <c r="AE34" s="238"/>
      <c r="AF34" s="22" t="s">
        <v>30</v>
      </c>
      <c r="AG34" s="228">
        <f ca="1">IF(H35&gt;0,H34/(H35+H34),1)</f>
        <v>1</v>
      </c>
      <c r="AH34" s="228"/>
      <c r="AI34" s="228"/>
      <c r="AJ34" s="228"/>
      <c r="AK34" s="229"/>
      <c r="AL34" s="20"/>
    </row>
    <row r="35" spans="1:38" ht="15" customHeight="1" thickBot="1">
      <c r="A35" s="19"/>
      <c r="B35" s="221" t="s">
        <v>20</v>
      </c>
      <c r="C35" s="221"/>
      <c r="D35" s="221"/>
      <c r="E35" s="221"/>
      <c r="F35" s="221"/>
      <c r="G35" s="221"/>
      <c r="H35" s="222">
        <f ca="1">SUM(補助対象施設の利用状況表!AG49)</f>
        <v>0</v>
      </c>
      <c r="I35" s="222"/>
      <c r="J35" s="222"/>
      <c r="K35" s="222"/>
      <c r="L35" s="222"/>
      <c r="M35" s="222"/>
      <c r="N35" s="223"/>
      <c r="O35" s="40" t="s">
        <v>39</v>
      </c>
      <c r="P35" t="s">
        <v>100</v>
      </c>
      <c r="Z35" s="224" t="s">
        <v>50</v>
      </c>
      <c r="AA35" s="224"/>
      <c r="AB35" s="224"/>
      <c r="AC35" s="224"/>
      <c r="AD35" s="224"/>
      <c r="AE35" s="224"/>
      <c r="AF35" s="224"/>
      <c r="AG35" s="224"/>
      <c r="AH35" s="224"/>
      <c r="AI35" s="224"/>
      <c r="AJ35" s="224"/>
      <c r="AK35" s="224"/>
      <c r="AL35" s="20"/>
    </row>
    <row r="36" spans="1:38" ht="15" customHeight="1">
      <c r="A36" s="19"/>
      <c r="B36" s="221" t="s">
        <v>22</v>
      </c>
      <c r="C36" s="221"/>
      <c r="D36" s="221"/>
      <c r="E36" s="221"/>
      <c r="F36" s="221"/>
      <c r="G36" s="221"/>
      <c r="H36" s="222">
        <f ca="1">H33-(H34+H35)</f>
        <v>0</v>
      </c>
      <c r="I36" s="222"/>
      <c r="J36" s="222"/>
      <c r="K36" s="222"/>
      <c r="L36" s="222"/>
      <c r="M36" s="222"/>
      <c r="N36" s="223"/>
      <c r="O36" s="40" t="s">
        <v>39</v>
      </c>
      <c r="P36" t="s">
        <v>101</v>
      </c>
      <c r="Y36" s="233" t="s">
        <v>43</v>
      </c>
      <c r="Z36" s="226" t="s">
        <v>42</v>
      </c>
      <c r="AA36" s="226"/>
      <c r="AB36" s="226"/>
      <c r="AC36" s="226"/>
      <c r="AD36" s="226"/>
      <c r="AE36" s="226"/>
      <c r="AF36" s="17" t="s">
        <v>30</v>
      </c>
      <c r="AG36" s="226" t="s">
        <v>107</v>
      </c>
      <c r="AH36" s="226"/>
      <c r="AI36" s="226"/>
      <c r="AJ36" s="226"/>
      <c r="AK36" s="227"/>
      <c r="AL36" s="20"/>
    </row>
    <row r="37" spans="1:38" ht="15" customHeight="1" thickBot="1">
      <c r="A37" s="19"/>
      <c r="B37" s="221" t="s">
        <v>31</v>
      </c>
      <c r="C37" s="221"/>
      <c r="D37" s="221"/>
      <c r="E37" s="221"/>
      <c r="F37" s="221"/>
      <c r="G37" s="221"/>
      <c r="H37" s="222">
        <f ca="1">SUM(補助対象施設の利用状況表!AP49)</f>
        <v>0</v>
      </c>
      <c r="I37" s="222"/>
      <c r="J37" s="222"/>
      <c r="K37" s="222"/>
      <c r="L37" s="222"/>
      <c r="M37" s="222"/>
      <c r="N37" s="223"/>
      <c r="O37" s="40" t="s">
        <v>39</v>
      </c>
      <c r="P37" t="s">
        <v>102</v>
      </c>
      <c r="R37" s="16" t="s">
        <v>103</v>
      </c>
      <c r="Y37" s="234"/>
      <c r="Z37" s="238" t="s">
        <v>45</v>
      </c>
      <c r="AA37" s="238"/>
      <c r="AB37" s="238"/>
      <c r="AC37" s="238"/>
      <c r="AD37" s="238"/>
      <c r="AE37" s="238"/>
      <c r="AF37" s="22" t="s">
        <v>30</v>
      </c>
      <c r="AG37" s="228">
        <f>IF(H33&gt;0,1-(H38/H33),1)</f>
        <v>1</v>
      </c>
      <c r="AH37" s="228"/>
      <c r="AI37" s="228"/>
      <c r="AJ37" s="228"/>
      <c r="AK37" s="229"/>
      <c r="AL37" s="20"/>
    </row>
    <row r="38" spans="1:38" ht="15" customHeight="1">
      <c r="A38" s="19"/>
      <c r="B38" s="221" t="s">
        <v>52</v>
      </c>
      <c r="C38" s="221"/>
      <c r="D38" s="221"/>
      <c r="E38" s="221"/>
      <c r="F38" s="221"/>
      <c r="G38" s="221"/>
      <c r="H38" s="222">
        <f ca="1">IF(H8-H11&gt;H34-H37,H37,H37+(H34-H37)-(H8-H11))</f>
        <v>0</v>
      </c>
      <c r="I38" s="222"/>
      <c r="J38" s="222"/>
      <c r="K38" s="222"/>
      <c r="L38" s="222"/>
      <c r="M38" s="222"/>
      <c r="N38" s="223"/>
      <c r="O38" s="40" t="s">
        <v>39</v>
      </c>
      <c r="P38" t="s">
        <v>104</v>
      </c>
      <c r="R38" s="16" t="s">
        <v>105</v>
      </c>
      <c r="Z38" s="225" t="s">
        <v>50</v>
      </c>
      <c r="AA38" s="225"/>
      <c r="AB38" s="225"/>
      <c r="AC38" s="225"/>
      <c r="AD38" s="225"/>
      <c r="AE38" s="225"/>
      <c r="AF38" s="225"/>
      <c r="AG38" s="225"/>
      <c r="AH38" s="225"/>
      <c r="AI38" s="225"/>
      <c r="AJ38" s="225"/>
      <c r="AK38" s="225"/>
      <c r="AL38" s="20"/>
    </row>
    <row r="39" spans="1:38" ht="9" customHeight="1">
      <c r="A39" s="19"/>
      <c r="B39" s="239" t="s">
        <v>121</v>
      </c>
      <c r="C39" s="239"/>
      <c r="D39" s="239"/>
      <c r="E39" s="239"/>
      <c r="F39" s="239"/>
      <c r="G39" s="239"/>
      <c r="H39" s="239"/>
      <c r="I39" s="239"/>
      <c r="J39" s="239"/>
      <c r="K39" s="239"/>
      <c r="L39" s="239"/>
      <c r="M39" s="239"/>
      <c r="N39" s="239"/>
      <c r="O39" s="239"/>
      <c r="AL39" s="20"/>
    </row>
    <row r="40" spans="1:38" ht="9" customHeight="1">
      <c r="A40" s="19"/>
      <c r="B40" s="240"/>
      <c r="C40" s="240"/>
      <c r="D40" s="240"/>
      <c r="E40" s="240"/>
      <c r="F40" s="240"/>
      <c r="G40" s="240"/>
      <c r="H40" s="240"/>
      <c r="I40" s="240"/>
      <c r="J40" s="240"/>
      <c r="K40" s="240"/>
      <c r="L40" s="240"/>
      <c r="M40" s="240"/>
      <c r="N40" s="240"/>
      <c r="O40" s="240"/>
      <c r="AL40" s="20"/>
    </row>
    <row r="41" spans="1:38" ht="9" customHeight="1">
      <c r="A41" s="19"/>
      <c r="B41" s="240"/>
      <c r="C41" s="240"/>
      <c r="D41" s="240"/>
      <c r="E41" s="240"/>
      <c r="F41" s="240"/>
      <c r="G41" s="240"/>
      <c r="H41" s="240"/>
      <c r="I41" s="240"/>
      <c r="J41" s="240"/>
      <c r="K41" s="240"/>
      <c r="L41" s="240"/>
      <c r="M41" s="240"/>
      <c r="N41" s="240"/>
      <c r="O41" s="240"/>
      <c r="AL41" s="20"/>
    </row>
    <row r="42" spans="1:38" ht="9" customHeight="1">
      <c r="A42" s="19"/>
      <c r="B42" s="240"/>
      <c r="C42" s="240"/>
      <c r="D42" s="240"/>
      <c r="E42" s="240"/>
      <c r="F42" s="240"/>
      <c r="G42" s="240"/>
      <c r="H42" s="240"/>
      <c r="I42" s="240"/>
      <c r="J42" s="240"/>
      <c r="K42" s="240"/>
      <c r="L42" s="240"/>
      <c r="M42" s="240"/>
      <c r="N42" s="240"/>
      <c r="O42" s="240"/>
      <c r="AL42" s="20"/>
    </row>
    <row r="43" spans="1:38" ht="9" customHeight="1">
      <c r="A43" s="19"/>
      <c r="B43" s="240"/>
      <c r="C43" s="240"/>
      <c r="D43" s="240"/>
      <c r="E43" s="240"/>
      <c r="F43" s="240"/>
      <c r="G43" s="240"/>
      <c r="H43" s="240"/>
      <c r="I43" s="240"/>
      <c r="J43" s="240"/>
      <c r="K43" s="240"/>
      <c r="L43" s="240"/>
      <c r="M43" s="240"/>
      <c r="N43" s="240"/>
      <c r="O43" s="240"/>
      <c r="AL43" s="20"/>
    </row>
    <row r="44" spans="1:38" ht="15" customHeight="1">
      <c r="A44" s="182" t="s">
        <v>167</v>
      </c>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4"/>
    </row>
    <row r="45" spans="1:38" ht="15" customHeight="1">
      <c r="A45" s="182"/>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4"/>
    </row>
    <row r="46" spans="1:38" ht="15" customHeight="1">
      <c r="A46" s="19"/>
      <c r="B46" s="156" t="s">
        <v>38</v>
      </c>
      <c r="C46" s="156"/>
      <c r="D46" s="156"/>
      <c r="E46" s="156"/>
      <c r="F46" s="162" t="s">
        <v>46</v>
      </c>
      <c r="G46" s="162"/>
      <c r="H46" s="162"/>
      <c r="I46" s="162"/>
      <c r="J46" s="162"/>
      <c r="K46" s="162"/>
      <c r="L46" s="162"/>
      <c r="M46" s="162"/>
      <c r="N46" s="162" t="s">
        <v>47</v>
      </c>
      <c r="O46" s="162"/>
      <c r="P46" s="162"/>
      <c r="Q46" s="162"/>
      <c r="R46" s="162"/>
      <c r="S46" s="162"/>
      <c r="T46" s="162"/>
      <c r="U46" s="162"/>
      <c r="V46" s="162" t="s">
        <v>48</v>
      </c>
      <c r="W46" s="162"/>
      <c r="X46" s="162"/>
      <c r="Y46" s="162"/>
      <c r="Z46" s="162"/>
      <c r="AA46" s="162"/>
      <c r="AB46" s="162"/>
      <c r="AC46" s="162"/>
      <c r="AD46" s="162" t="s">
        <v>36</v>
      </c>
      <c r="AE46" s="162"/>
      <c r="AF46" s="162"/>
      <c r="AG46" s="162"/>
      <c r="AH46" s="162"/>
      <c r="AI46" s="162"/>
      <c r="AJ46" s="162"/>
      <c r="AK46" s="162"/>
      <c r="AL46" s="20"/>
    </row>
    <row r="47" spans="1:38" ht="15" customHeight="1">
      <c r="A47" s="19"/>
      <c r="B47" s="156" t="s">
        <v>34</v>
      </c>
      <c r="C47" s="156"/>
      <c r="D47" s="156"/>
      <c r="E47" s="156"/>
      <c r="F47" s="160">
        <f>SUM(事業費等入力シート!F26)</f>
        <v>0</v>
      </c>
      <c r="G47" s="160"/>
      <c r="H47" s="160"/>
      <c r="I47" s="160"/>
      <c r="J47" s="160"/>
      <c r="K47" s="160"/>
      <c r="L47" s="161"/>
      <c r="M47" s="40" t="s">
        <v>33</v>
      </c>
      <c r="N47" s="160">
        <f>SUM(事業費等入力シート!M26)</f>
        <v>0</v>
      </c>
      <c r="O47" s="160"/>
      <c r="P47" s="160"/>
      <c r="Q47" s="160"/>
      <c r="R47" s="160"/>
      <c r="S47" s="160"/>
      <c r="T47" s="161"/>
      <c r="U47" s="40" t="s">
        <v>33</v>
      </c>
      <c r="V47" s="160">
        <f>SUM(事業費等入力シート!T26)</f>
        <v>0</v>
      </c>
      <c r="W47" s="160"/>
      <c r="X47" s="160"/>
      <c r="Y47" s="160"/>
      <c r="Z47" s="160"/>
      <c r="AA47" s="160"/>
      <c r="AB47" s="161"/>
      <c r="AC47" s="40" t="s">
        <v>33</v>
      </c>
      <c r="AD47" s="160">
        <f>SUM(F47,N47,V47)</f>
        <v>0</v>
      </c>
      <c r="AE47" s="160"/>
      <c r="AF47" s="160"/>
      <c r="AG47" s="160"/>
      <c r="AH47" s="160"/>
      <c r="AI47" s="160"/>
      <c r="AJ47" s="161"/>
      <c r="AK47" s="40" t="s">
        <v>33</v>
      </c>
      <c r="AL47" s="20"/>
    </row>
    <row r="48" spans="1:38" ht="15" customHeight="1" thickBot="1">
      <c r="A48" s="19"/>
      <c r="B48" s="163" t="s">
        <v>35</v>
      </c>
      <c r="C48" s="163"/>
      <c r="D48" s="163"/>
      <c r="E48" s="163"/>
      <c r="F48" s="167">
        <f>SUM(事業費等入力シート!F27)</f>
        <v>0</v>
      </c>
      <c r="G48" s="167"/>
      <c r="H48" s="167"/>
      <c r="I48" s="167"/>
      <c r="J48" s="167"/>
      <c r="K48" s="167"/>
      <c r="L48" s="168"/>
      <c r="M48" s="45" t="s">
        <v>33</v>
      </c>
      <c r="N48" s="167">
        <f>SUM(事業費等入力シート!M27)</f>
        <v>0</v>
      </c>
      <c r="O48" s="167"/>
      <c r="P48" s="167"/>
      <c r="Q48" s="167"/>
      <c r="R48" s="167"/>
      <c r="S48" s="167"/>
      <c r="T48" s="168"/>
      <c r="U48" s="45" t="s">
        <v>33</v>
      </c>
      <c r="V48" s="167">
        <f>SUM(事業費等入力シート!T27)</f>
        <v>0</v>
      </c>
      <c r="W48" s="167"/>
      <c r="X48" s="167"/>
      <c r="Y48" s="167"/>
      <c r="Z48" s="167"/>
      <c r="AA48" s="167"/>
      <c r="AB48" s="168"/>
      <c r="AC48" s="45" t="s">
        <v>33</v>
      </c>
      <c r="AD48" s="167">
        <f>SUM(F48,N48,V48)</f>
        <v>0</v>
      </c>
      <c r="AE48" s="167"/>
      <c r="AF48" s="167"/>
      <c r="AG48" s="167"/>
      <c r="AH48" s="167"/>
      <c r="AI48" s="167"/>
      <c r="AJ48" s="168"/>
      <c r="AK48" s="45" t="s">
        <v>33</v>
      </c>
      <c r="AL48" s="20"/>
    </row>
    <row r="49" spans="1:38" ht="15" customHeight="1" thickTop="1">
      <c r="A49" s="19"/>
      <c r="B49" s="169" t="s">
        <v>36</v>
      </c>
      <c r="C49" s="169"/>
      <c r="D49" s="169"/>
      <c r="E49" s="169"/>
      <c r="F49" s="170">
        <f>SUM(F47:L48)</f>
        <v>0</v>
      </c>
      <c r="G49" s="170"/>
      <c r="H49" s="170"/>
      <c r="I49" s="170"/>
      <c r="J49" s="170"/>
      <c r="K49" s="170"/>
      <c r="L49" s="171"/>
      <c r="M49" s="44" t="s">
        <v>33</v>
      </c>
      <c r="N49" s="170">
        <f>SUM(N47:T48)</f>
        <v>0</v>
      </c>
      <c r="O49" s="170"/>
      <c r="P49" s="170"/>
      <c r="Q49" s="170"/>
      <c r="R49" s="170"/>
      <c r="S49" s="170"/>
      <c r="T49" s="171"/>
      <c r="U49" s="44" t="s">
        <v>33</v>
      </c>
      <c r="V49" s="170">
        <f>SUM(V47:AB48)</f>
        <v>0</v>
      </c>
      <c r="W49" s="170"/>
      <c r="X49" s="170"/>
      <c r="Y49" s="170"/>
      <c r="Z49" s="170"/>
      <c r="AA49" s="170"/>
      <c r="AB49" s="171"/>
      <c r="AC49" s="44" t="s">
        <v>33</v>
      </c>
      <c r="AD49" s="170">
        <f>SUM(AD47:AJ48)</f>
        <v>0</v>
      </c>
      <c r="AE49" s="170"/>
      <c r="AF49" s="170"/>
      <c r="AG49" s="170"/>
      <c r="AH49" s="170"/>
      <c r="AI49" s="170"/>
      <c r="AJ49" s="171"/>
      <c r="AK49" s="44" t="s">
        <v>33</v>
      </c>
      <c r="AL49" s="20"/>
    </row>
    <row r="50" spans="1:38" ht="9" customHeight="1">
      <c r="A50" s="19"/>
      <c r="AL50" s="20"/>
    </row>
    <row r="51" spans="1:38" ht="15" customHeight="1">
      <c r="A51" s="197" t="s">
        <v>123</v>
      </c>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9"/>
    </row>
    <row r="52" spans="1:38" ht="15" customHeight="1" thickBot="1">
      <c r="A52" s="197"/>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9"/>
    </row>
    <row r="53" spans="1:38" ht="15" customHeight="1">
      <c r="A53" s="19"/>
      <c r="B53" s="185" t="s">
        <v>32</v>
      </c>
      <c r="C53" s="186"/>
      <c r="D53" s="186"/>
      <c r="E53" s="186"/>
      <c r="F53" s="186"/>
      <c r="G53" s="116"/>
      <c r="H53" s="189" t="s">
        <v>30</v>
      </c>
      <c r="I53" s="185" t="s">
        <v>49</v>
      </c>
      <c r="J53" s="186"/>
      <c r="K53" s="186"/>
      <c r="L53" s="186"/>
      <c r="M53" s="186"/>
      <c r="N53" s="186"/>
      <c r="O53" s="186"/>
      <c r="P53" s="186"/>
      <c r="Q53" s="116"/>
      <c r="R53" s="189" t="s">
        <v>18</v>
      </c>
      <c r="S53" s="190"/>
      <c r="T53" s="185" t="s">
        <v>45</v>
      </c>
      <c r="U53" s="116"/>
      <c r="V53" s="190" t="s">
        <v>30</v>
      </c>
      <c r="W53" s="191">
        <f ca="1">Z56+AH56</f>
        <v>0</v>
      </c>
      <c r="X53" s="192"/>
      <c r="Y53" s="192"/>
      <c r="Z53" s="192"/>
      <c r="AA53" s="192"/>
      <c r="AB53" s="192"/>
      <c r="AC53" s="192"/>
      <c r="AD53" s="192"/>
      <c r="AE53" s="193"/>
      <c r="AF53" s="190" t="s">
        <v>33</v>
      </c>
      <c r="AG53" s="34"/>
      <c r="AH53" s="34"/>
      <c r="AI53" s="34"/>
      <c r="AJ53" s="34"/>
      <c r="AK53" s="34"/>
      <c r="AL53" s="20"/>
    </row>
    <row r="54" spans="1:38" ht="15" customHeight="1" thickBot="1">
      <c r="A54" s="19"/>
      <c r="B54" s="187"/>
      <c r="C54" s="188"/>
      <c r="D54" s="188"/>
      <c r="E54" s="188"/>
      <c r="F54" s="188"/>
      <c r="G54" s="119"/>
      <c r="H54" s="189"/>
      <c r="I54" s="187"/>
      <c r="J54" s="188"/>
      <c r="K54" s="188"/>
      <c r="L54" s="188"/>
      <c r="M54" s="188"/>
      <c r="N54" s="188"/>
      <c r="O54" s="188"/>
      <c r="P54" s="188"/>
      <c r="Q54" s="119"/>
      <c r="R54" s="189"/>
      <c r="S54" s="190"/>
      <c r="T54" s="187"/>
      <c r="U54" s="119"/>
      <c r="V54" s="190"/>
      <c r="W54" s="194"/>
      <c r="X54" s="195"/>
      <c r="Y54" s="195"/>
      <c r="Z54" s="195"/>
      <c r="AA54" s="195"/>
      <c r="AB54" s="195"/>
      <c r="AC54" s="195"/>
      <c r="AD54" s="195"/>
      <c r="AE54" s="196"/>
      <c r="AF54" s="190"/>
      <c r="AG54" s="34"/>
      <c r="AH54" s="34"/>
      <c r="AI54" s="34"/>
      <c r="AJ54" s="34"/>
      <c r="AK54" s="34"/>
      <c r="AL54" s="20"/>
    </row>
    <row r="55" spans="1:38" ht="13.5">
      <c r="A55" s="19"/>
      <c r="I55" s="28" t="s">
        <v>53</v>
      </c>
      <c r="W55" s="28" t="s">
        <v>54</v>
      </c>
      <c r="AL55" s="20"/>
    </row>
    <row r="56" spans="1:38" ht="13.5">
      <c r="A56" s="19"/>
      <c r="I56" s="28"/>
      <c r="S56" s="246" t="s">
        <v>81</v>
      </c>
      <c r="T56" s="246"/>
      <c r="U56" s="246"/>
      <c r="V56" s="246"/>
      <c r="W56" s="246" t="s">
        <v>79</v>
      </c>
      <c r="X56" s="246"/>
      <c r="Y56" s="247"/>
      <c r="Z56" s="248">
        <f ca="1">INT(INT(F47+(V47*AG34))*AG37)</f>
        <v>0</v>
      </c>
      <c r="AA56" s="249"/>
      <c r="AB56" s="249"/>
      <c r="AC56" s="249"/>
      <c r="AD56" s="250"/>
      <c r="AE56" s="251" t="s">
        <v>80</v>
      </c>
      <c r="AF56" s="251"/>
      <c r="AG56" s="252"/>
      <c r="AH56" s="253">
        <f ca="1">INT(INT(F48+(V48*AG34))*AG37)</f>
        <v>0</v>
      </c>
      <c r="AI56" s="254"/>
      <c r="AJ56" s="254"/>
      <c r="AK56" s="254"/>
      <c r="AL56" s="255"/>
    </row>
    <row r="57" spans="1:38" ht="9" customHeight="1" thickBot="1">
      <c r="A57" s="21"/>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3"/>
    </row>
    <row r="58" spans="1:38" ht="15" customHeight="1" thickBo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row>
    <row r="59" spans="1:38" ht="15" customHeight="1" thickBot="1">
      <c r="A59" s="24" t="s">
        <v>58</v>
      </c>
      <c r="B59" s="17"/>
      <c r="C59" s="17"/>
      <c r="D59" s="17"/>
      <c r="E59" s="17"/>
      <c r="F59" s="17"/>
      <c r="G59" s="17"/>
      <c r="H59" s="17"/>
      <c r="I59" s="32"/>
      <c r="J59" s="17"/>
      <c r="K59" s="17"/>
      <c r="L59" s="17"/>
      <c r="M59" s="17"/>
      <c r="N59" s="17"/>
      <c r="O59" s="17"/>
      <c r="P59" s="17"/>
      <c r="Q59" s="17"/>
      <c r="R59" s="17"/>
      <c r="S59" s="17"/>
      <c r="T59" s="32"/>
      <c r="U59" s="17"/>
      <c r="V59" s="17"/>
      <c r="W59" s="17"/>
      <c r="X59" s="17"/>
      <c r="Y59" s="17"/>
      <c r="Z59" s="17"/>
      <c r="AA59" s="17"/>
      <c r="AB59" s="17"/>
      <c r="AC59" s="17"/>
      <c r="AD59" s="17"/>
      <c r="AE59" s="17"/>
      <c r="AF59" s="17"/>
      <c r="AG59" s="17"/>
      <c r="AH59" s="17"/>
      <c r="AI59" s="17"/>
      <c r="AJ59" s="17"/>
      <c r="AK59" s="17"/>
      <c r="AL59" s="18"/>
    </row>
    <row r="60" spans="1:38" ht="15" customHeight="1">
      <c r="A60" s="19"/>
      <c r="B60" s="201" t="s">
        <v>124</v>
      </c>
      <c r="C60" s="202"/>
      <c r="D60" s="202"/>
      <c r="E60" s="202"/>
      <c r="F60" s="202"/>
      <c r="G60" s="202"/>
      <c r="H60" s="202"/>
      <c r="I60" s="202"/>
      <c r="J60" s="202"/>
      <c r="K60" s="202"/>
      <c r="L60" s="202"/>
      <c r="M60" s="202"/>
      <c r="N60" s="202"/>
      <c r="O60" s="203"/>
      <c r="P60" s="33"/>
      <c r="Q60" s="33"/>
      <c r="R60" s="33"/>
      <c r="S60" s="207" t="s">
        <v>57</v>
      </c>
      <c r="T60" s="208"/>
      <c r="U60" s="208"/>
      <c r="V60" s="208"/>
      <c r="W60" s="208"/>
      <c r="X60" s="208"/>
      <c r="Y60" s="208"/>
      <c r="Z60" s="208"/>
      <c r="AA60" s="209"/>
      <c r="AB60" s="213" t="s">
        <v>30</v>
      </c>
      <c r="AC60" s="214">
        <f ca="1">MIN(W23,W53)</f>
        <v>0</v>
      </c>
      <c r="AD60" s="215"/>
      <c r="AE60" s="215"/>
      <c r="AF60" s="215"/>
      <c r="AG60" s="215"/>
      <c r="AH60" s="215"/>
      <c r="AI60" s="215"/>
      <c r="AJ60" s="215"/>
      <c r="AK60" s="216"/>
      <c r="AL60" s="200" t="s">
        <v>33</v>
      </c>
    </row>
    <row r="61" spans="1:38" ht="15" customHeight="1" thickBot="1">
      <c r="A61" s="19"/>
      <c r="B61" s="204"/>
      <c r="C61" s="205"/>
      <c r="D61" s="205"/>
      <c r="E61" s="205"/>
      <c r="F61" s="205"/>
      <c r="G61" s="205"/>
      <c r="H61" s="205"/>
      <c r="I61" s="205"/>
      <c r="J61" s="205"/>
      <c r="K61" s="205"/>
      <c r="L61" s="205"/>
      <c r="M61" s="205"/>
      <c r="N61" s="205"/>
      <c r="O61" s="206"/>
      <c r="P61" s="33"/>
      <c r="Q61" s="33"/>
      <c r="R61" s="33"/>
      <c r="S61" s="210"/>
      <c r="T61" s="211"/>
      <c r="U61" s="211"/>
      <c r="V61" s="211"/>
      <c r="W61" s="211"/>
      <c r="X61" s="211"/>
      <c r="Y61" s="211"/>
      <c r="Z61" s="211"/>
      <c r="AA61" s="212"/>
      <c r="AB61" s="213"/>
      <c r="AC61" s="217"/>
      <c r="AD61" s="218"/>
      <c r="AE61" s="218"/>
      <c r="AF61" s="218"/>
      <c r="AG61" s="218"/>
      <c r="AH61" s="218"/>
      <c r="AI61" s="218"/>
      <c r="AJ61" s="218"/>
      <c r="AK61" s="219"/>
      <c r="AL61" s="200"/>
    </row>
    <row r="62" spans="1:38" ht="7.5" customHeight="1">
      <c r="A62" s="19"/>
      <c r="B62" s="54"/>
      <c r="C62" s="54"/>
      <c r="D62" s="54"/>
      <c r="E62" s="54"/>
      <c r="F62" s="54"/>
      <c r="G62" s="54"/>
      <c r="H62" s="54"/>
      <c r="I62" s="54"/>
      <c r="J62" s="54"/>
      <c r="K62" s="54"/>
      <c r="L62" s="54"/>
      <c r="M62" s="54"/>
      <c r="N62" s="54"/>
      <c r="O62" s="54"/>
      <c r="P62" s="33"/>
      <c r="Q62" s="33"/>
      <c r="R62" s="33"/>
      <c r="S62" s="55"/>
      <c r="T62" s="55"/>
      <c r="U62" s="55"/>
      <c r="V62" s="55"/>
      <c r="W62" s="55"/>
      <c r="X62" s="55"/>
      <c r="Y62" s="55"/>
      <c r="Z62" s="50"/>
      <c r="AA62" s="50"/>
      <c r="AB62" s="15"/>
      <c r="AC62" s="57"/>
      <c r="AD62" s="57"/>
      <c r="AE62" s="57"/>
      <c r="AF62" s="57"/>
      <c r="AG62" s="57"/>
      <c r="AH62" s="57"/>
      <c r="AI62" s="57"/>
      <c r="AJ62" s="57"/>
      <c r="AK62" s="57"/>
      <c r="AL62" s="56"/>
    </row>
    <row r="63" spans="1:38" ht="15" customHeight="1">
      <c r="A63" s="19"/>
      <c r="B63" s="241" t="s">
        <v>89</v>
      </c>
      <c r="C63" s="241"/>
      <c r="D63" s="241"/>
      <c r="E63" s="241"/>
      <c r="F63" s="241"/>
      <c r="G63" s="241"/>
      <c r="H63" s="241"/>
      <c r="I63" s="242"/>
      <c r="J63" s="243">
        <f ca="1">IF(AC60=W53,AD49-AC60,AD19-W23)</f>
        <v>0</v>
      </c>
      <c r="K63" s="244"/>
      <c r="L63" s="244"/>
      <c r="M63" s="244"/>
      <c r="N63" s="245"/>
      <c r="O63" s="54"/>
      <c r="P63" s="33"/>
      <c r="Q63" s="33"/>
      <c r="R63" s="33"/>
      <c r="S63" s="246" t="s">
        <v>81</v>
      </c>
      <c r="T63" s="246"/>
      <c r="U63" s="246"/>
      <c r="V63" s="246"/>
      <c r="W63" s="246" t="s">
        <v>79</v>
      </c>
      <c r="X63" s="246"/>
      <c r="Y63" s="247"/>
      <c r="Z63" s="248">
        <f ca="1">IF(W23=AC60,Z26,Z56)</f>
        <v>0</v>
      </c>
      <c r="AA63" s="249"/>
      <c r="AB63" s="249"/>
      <c r="AC63" s="249"/>
      <c r="AD63" s="250"/>
      <c r="AE63" s="251" t="s">
        <v>80</v>
      </c>
      <c r="AF63" s="251"/>
      <c r="AG63" s="252"/>
      <c r="AH63" s="253">
        <f ca="1">IF(W23=AC60,AH26,AH56)</f>
        <v>0</v>
      </c>
      <c r="AI63" s="254"/>
      <c r="AJ63" s="254"/>
      <c r="AK63" s="254"/>
      <c r="AL63" s="255"/>
    </row>
    <row r="64" spans="1:38" ht="9"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3"/>
    </row>
  </sheetData>
  <mergeCells count="136">
    <mergeCell ref="B63:I63"/>
    <mergeCell ref="J63:N63"/>
    <mergeCell ref="S26:V26"/>
    <mergeCell ref="S56:V56"/>
    <mergeCell ref="S63:V63"/>
    <mergeCell ref="W63:Y63"/>
    <mergeCell ref="Z63:AD63"/>
    <mergeCell ref="AE63:AG63"/>
    <mergeCell ref="AH63:AL63"/>
    <mergeCell ref="Z26:AD26"/>
    <mergeCell ref="AH26:AL26"/>
    <mergeCell ref="W26:Y26"/>
    <mergeCell ref="AE26:AG26"/>
    <mergeCell ref="W56:Y56"/>
    <mergeCell ref="Z56:AD56"/>
    <mergeCell ref="AE56:AG56"/>
    <mergeCell ref="AH56:AL56"/>
    <mergeCell ref="F49:L49"/>
    <mergeCell ref="N49:T49"/>
    <mergeCell ref="V49:AB49"/>
    <mergeCell ref="AD49:AJ49"/>
    <mergeCell ref="B46:E46"/>
    <mergeCell ref="F46:M46"/>
    <mergeCell ref="N46:U46"/>
    <mergeCell ref="H6:O6"/>
    <mergeCell ref="B19:E19"/>
    <mergeCell ref="B18:E18"/>
    <mergeCell ref="B17:E17"/>
    <mergeCell ref="B16:E16"/>
    <mergeCell ref="B11:G11"/>
    <mergeCell ref="B10:G10"/>
    <mergeCell ref="B9:G9"/>
    <mergeCell ref="B8:G8"/>
    <mergeCell ref="B7:G7"/>
    <mergeCell ref="B6:G6"/>
    <mergeCell ref="F18:L18"/>
    <mergeCell ref="N18:T18"/>
    <mergeCell ref="F19:L19"/>
    <mergeCell ref="N19:T19"/>
    <mergeCell ref="F16:M16"/>
    <mergeCell ref="N16:U16"/>
    <mergeCell ref="F17:L17"/>
    <mergeCell ref="N17:T17"/>
    <mergeCell ref="H8:N8"/>
    <mergeCell ref="H9:N9"/>
    <mergeCell ref="H10:N10"/>
    <mergeCell ref="B39:O43"/>
    <mergeCell ref="B34:G34"/>
    <mergeCell ref="H34:N34"/>
    <mergeCell ref="Z34:AE34"/>
    <mergeCell ref="AG7:AK7"/>
    <mergeCell ref="AG8:AK8"/>
    <mergeCell ref="AG10:AK10"/>
    <mergeCell ref="AG11:AK11"/>
    <mergeCell ref="H7:N7"/>
    <mergeCell ref="H11:N11"/>
    <mergeCell ref="V18:AB18"/>
    <mergeCell ref="AD18:AJ18"/>
    <mergeCell ref="V19:AB19"/>
    <mergeCell ref="AD19:AJ19"/>
    <mergeCell ref="V16:AC16"/>
    <mergeCell ref="AD16:AK16"/>
    <mergeCell ref="V17:AB17"/>
    <mergeCell ref="AD17:AJ17"/>
    <mergeCell ref="Z7:AE7"/>
    <mergeCell ref="Z8:AE8"/>
    <mergeCell ref="Y10:Y11"/>
    <mergeCell ref="Z10:AE10"/>
    <mergeCell ref="Z11:AE11"/>
    <mergeCell ref="Z33:AE33"/>
    <mergeCell ref="Z12:AK13"/>
    <mergeCell ref="B23:G24"/>
    <mergeCell ref="H23:H24"/>
    <mergeCell ref="I23:Q24"/>
    <mergeCell ref="R23:S24"/>
    <mergeCell ref="T23:U24"/>
    <mergeCell ref="V23:V24"/>
    <mergeCell ref="W23:AE24"/>
    <mergeCell ref="Y36:Y37"/>
    <mergeCell ref="Z36:AE36"/>
    <mergeCell ref="B37:G37"/>
    <mergeCell ref="H37:N37"/>
    <mergeCell ref="Z37:AE37"/>
    <mergeCell ref="AG34:AK34"/>
    <mergeCell ref="B35:G35"/>
    <mergeCell ref="H35:N35"/>
    <mergeCell ref="Y33:Y34"/>
    <mergeCell ref="B36:G36"/>
    <mergeCell ref="H36:N36"/>
    <mergeCell ref="AL60:AL61"/>
    <mergeCell ref="B60:O61"/>
    <mergeCell ref="S60:AA61"/>
    <mergeCell ref="AB60:AB61"/>
    <mergeCell ref="AC60:AK61"/>
    <mergeCell ref="A1:AL1"/>
    <mergeCell ref="B38:G38"/>
    <mergeCell ref="H38:N38"/>
    <mergeCell ref="Z9:AK9"/>
    <mergeCell ref="Z38:AK38"/>
    <mergeCell ref="Z35:AK35"/>
    <mergeCell ref="AG36:AK36"/>
    <mergeCell ref="AG37:AK37"/>
    <mergeCell ref="AG33:AK33"/>
    <mergeCell ref="A4:AL5"/>
    <mergeCell ref="A14:AL15"/>
    <mergeCell ref="A21:AL22"/>
    <mergeCell ref="A30:AL31"/>
    <mergeCell ref="B32:G32"/>
    <mergeCell ref="H32:O32"/>
    <mergeCell ref="B33:G33"/>
    <mergeCell ref="H33:N33"/>
    <mergeCell ref="AF23:AF24"/>
    <mergeCell ref="Y7:Y8"/>
    <mergeCell ref="B53:G54"/>
    <mergeCell ref="H53:H54"/>
    <mergeCell ref="I53:Q54"/>
    <mergeCell ref="R53:S54"/>
    <mergeCell ref="T53:U54"/>
    <mergeCell ref="V53:V54"/>
    <mergeCell ref="W53:AE54"/>
    <mergeCell ref="AF53:AF54"/>
    <mergeCell ref="A51:AL52"/>
    <mergeCell ref="V46:AC46"/>
    <mergeCell ref="AD46:AK46"/>
    <mergeCell ref="B47:E47"/>
    <mergeCell ref="F47:L47"/>
    <mergeCell ref="N47:T47"/>
    <mergeCell ref="V47:AB47"/>
    <mergeCell ref="AD47:AJ47"/>
    <mergeCell ref="A44:AL45"/>
    <mergeCell ref="B49:E49"/>
    <mergeCell ref="B48:E48"/>
    <mergeCell ref="F48:L48"/>
    <mergeCell ref="N48:T48"/>
    <mergeCell ref="V48:AB48"/>
    <mergeCell ref="AD48:AJ48"/>
  </mergeCells>
  <phoneticPr fontId="3"/>
  <printOptions horizontalCentered="1"/>
  <pageMargins left="0.59055118110236227" right="0.23622047244094491"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L61"/>
  <sheetViews>
    <sheetView view="pageBreakPreview" zoomScaleNormal="100" zoomScaleSheetLayoutView="100" workbookViewId="0">
      <selection sqref="A1:AL1"/>
    </sheetView>
  </sheetViews>
  <sheetFormatPr defaultColWidth="2.5" defaultRowHeight="15" customHeight="1"/>
  <sheetData>
    <row r="1" spans="1:38" ht="24.95" customHeight="1">
      <c r="A1" s="220" t="s">
        <v>59</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row>
    <row r="2" spans="1:38" ht="18.75" customHeight="1" thickBot="1">
      <c r="A2" s="25" t="s">
        <v>51</v>
      </c>
    </row>
    <row r="3" spans="1:38" ht="15" customHeight="1">
      <c r="A3" s="24" t="s">
        <v>55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8"/>
    </row>
    <row r="4" spans="1:38" ht="15" customHeight="1">
      <c r="A4" s="197" t="s">
        <v>70</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9"/>
    </row>
    <row r="5" spans="1:38" ht="15" customHeight="1">
      <c r="A5" s="197"/>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9"/>
    </row>
    <row r="6" spans="1:38" ht="15" customHeight="1" thickBot="1">
      <c r="A6" s="19"/>
      <c r="B6" s="162" t="s">
        <v>38</v>
      </c>
      <c r="C6" s="162"/>
      <c r="D6" s="162"/>
      <c r="E6" s="162"/>
      <c r="F6" s="162"/>
      <c r="G6" s="162"/>
      <c r="H6" s="156" t="s">
        <v>40</v>
      </c>
      <c r="I6" s="156"/>
      <c r="J6" s="156"/>
      <c r="K6" s="156"/>
      <c r="L6" s="156"/>
      <c r="M6" s="156"/>
      <c r="N6" s="156"/>
      <c r="O6" s="156"/>
      <c r="AL6" s="20"/>
    </row>
    <row r="7" spans="1:38" ht="15" customHeight="1">
      <c r="A7" s="19"/>
      <c r="B7" s="221" t="s">
        <v>37</v>
      </c>
      <c r="C7" s="221"/>
      <c r="D7" s="221"/>
      <c r="E7" s="221"/>
      <c r="F7" s="221"/>
      <c r="G7" s="221"/>
      <c r="H7" s="222">
        <f>SUM(補助対象施設の利用状況表!B49)</f>
        <v>0</v>
      </c>
      <c r="I7" s="222"/>
      <c r="J7" s="222"/>
      <c r="K7" s="222"/>
      <c r="L7" s="222"/>
      <c r="M7" s="222"/>
      <c r="N7" s="223"/>
      <c r="O7" s="40" t="s">
        <v>39</v>
      </c>
      <c r="P7" t="s">
        <v>109</v>
      </c>
      <c r="Y7" s="233" t="s">
        <v>43</v>
      </c>
      <c r="Z7" s="226" t="s">
        <v>41</v>
      </c>
      <c r="AA7" s="226"/>
      <c r="AB7" s="226"/>
      <c r="AC7" s="226"/>
      <c r="AD7" s="226"/>
      <c r="AE7" s="226"/>
      <c r="AF7" s="17" t="s">
        <v>30</v>
      </c>
      <c r="AG7" s="230" t="s">
        <v>106</v>
      </c>
      <c r="AH7" s="230"/>
      <c r="AI7" s="230"/>
      <c r="AJ7" s="230"/>
      <c r="AK7" s="231"/>
      <c r="AL7" s="20"/>
    </row>
    <row r="8" spans="1:38" ht="15" customHeight="1" thickBot="1">
      <c r="A8" s="19"/>
      <c r="B8" s="221" t="s">
        <v>19</v>
      </c>
      <c r="C8" s="221"/>
      <c r="D8" s="221"/>
      <c r="E8" s="221"/>
      <c r="F8" s="221"/>
      <c r="G8" s="221"/>
      <c r="H8" s="222">
        <f ca="1">SUM(補助対象施設の利用状況表!F49)</f>
        <v>0</v>
      </c>
      <c r="I8" s="222"/>
      <c r="J8" s="222"/>
      <c r="K8" s="222"/>
      <c r="L8" s="222"/>
      <c r="M8" s="222"/>
      <c r="N8" s="223"/>
      <c r="O8" s="40" t="s">
        <v>39</v>
      </c>
      <c r="P8" t="s">
        <v>110</v>
      </c>
      <c r="Y8" s="234"/>
      <c r="Z8" s="238" t="s">
        <v>44</v>
      </c>
      <c r="AA8" s="238"/>
      <c r="AB8" s="238"/>
      <c r="AC8" s="238"/>
      <c r="AD8" s="238"/>
      <c r="AE8" s="238"/>
      <c r="AF8" s="22" t="s">
        <v>30</v>
      </c>
      <c r="AG8" s="228">
        <f ca="1">IF(H9&gt;0,H8/(H9+H8),1)</f>
        <v>1</v>
      </c>
      <c r="AH8" s="228"/>
      <c r="AI8" s="228"/>
      <c r="AJ8" s="228"/>
      <c r="AK8" s="229"/>
      <c r="AL8" s="20"/>
    </row>
    <row r="9" spans="1:38" ht="15" customHeight="1" thickBot="1">
      <c r="A9" s="19"/>
      <c r="B9" s="221" t="s">
        <v>20</v>
      </c>
      <c r="C9" s="221"/>
      <c r="D9" s="221"/>
      <c r="E9" s="221"/>
      <c r="F9" s="221"/>
      <c r="G9" s="221"/>
      <c r="H9" s="222">
        <f ca="1">SUM(補助対象施設の利用状況表!J49)</f>
        <v>0</v>
      </c>
      <c r="I9" s="222"/>
      <c r="J9" s="222"/>
      <c r="K9" s="222"/>
      <c r="L9" s="222"/>
      <c r="M9" s="222"/>
      <c r="N9" s="223"/>
      <c r="O9" s="40" t="s">
        <v>39</v>
      </c>
      <c r="P9" t="s">
        <v>111</v>
      </c>
      <c r="Z9" s="224" t="s">
        <v>50</v>
      </c>
      <c r="AA9" s="224"/>
      <c r="AB9" s="224"/>
      <c r="AC9" s="224"/>
      <c r="AD9" s="224"/>
      <c r="AE9" s="224"/>
      <c r="AF9" s="224"/>
      <c r="AG9" s="224"/>
      <c r="AH9" s="224"/>
      <c r="AI9" s="224"/>
      <c r="AJ9" s="224"/>
      <c r="AK9" s="224"/>
      <c r="AL9" s="20"/>
    </row>
    <row r="10" spans="1:38" ht="15" customHeight="1">
      <c r="A10" s="19"/>
      <c r="B10" s="221" t="s">
        <v>22</v>
      </c>
      <c r="C10" s="221"/>
      <c r="D10" s="221"/>
      <c r="E10" s="221"/>
      <c r="F10" s="221"/>
      <c r="G10" s="221"/>
      <c r="H10" s="222">
        <f ca="1">H7-(H8+H9)</f>
        <v>0</v>
      </c>
      <c r="I10" s="222"/>
      <c r="J10" s="222"/>
      <c r="K10" s="222"/>
      <c r="L10" s="222"/>
      <c r="M10" s="222"/>
      <c r="N10" s="223"/>
      <c r="O10" s="40" t="s">
        <v>39</v>
      </c>
      <c r="P10" t="s">
        <v>112</v>
      </c>
      <c r="Y10" s="233" t="s">
        <v>43</v>
      </c>
      <c r="Z10" s="226" t="s">
        <v>42</v>
      </c>
      <c r="AA10" s="226"/>
      <c r="AB10" s="226"/>
      <c r="AC10" s="226"/>
      <c r="AD10" s="226"/>
      <c r="AE10" s="226"/>
      <c r="AF10" s="17" t="s">
        <v>30</v>
      </c>
      <c r="AG10" s="226" t="s">
        <v>108</v>
      </c>
      <c r="AH10" s="226"/>
      <c r="AI10" s="226"/>
      <c r="AJ10" s="226"/>
      <c r="AK10" s="227"/>
      <c r="AL10" s="20"/>
    </row>
    <row r="11" spans="1:38" ht="15" customHeight="1" thickBot="1">
      <c r="A11" s="19"/>
      <c r="B11" s="221" t="s">
        <v>31</v>
      </c>
      <c r="C11" s="221"/>
      <c r="D11" s="221"/>
      <c r="E11" s="221"/>
      <c r="F11" s="221"/>
      <c r="G11" s="221"/>
      <c r="H11" s="222">
        <f>SUM(補助対象施設の利用状況表!S49)</f>
        <v>0</v>
      </c>
      <c r="I11" s="222"/>
      <c r="J11" s="222"/>
      <c r="K11" s="222"/>
      <c r="L11" s="222"/>
      <c r="M11" s="222"/>
      <c r="N11" s="223"/>
      <c r="O11" s="40" t="s">
        <v>39</v>
      </c>
      <c r="P11" t="s">
        <v>113</v>
      </c>
      <c r="R11" s="16" t="s">
        <v>103</v>
      </c>
      <c r="Y11" s="234"/>
      <c r="Z11" s="238" t="s">
        <v>45</v>
      </c>
      <c r="AA11" s="238"/>
      <c r="AB11" s="238"/>
      <c r="AC11" s="238"/>
      <c r="AD11" s="238"/>
      <c r="AE11" s="238"/>
      <c r="AF11" s="22" t="s">
        <v>30</v>
      </c>
      <c r="AG11" s="228">
        <f>IF(H7&gt;0,1-(H11/H7),1)</f>
        <v>1</v>
      </c>
      <c r="AH11" s="228"/>
      <c r="AI11" s="228"/>
      <c r="AJ11" s="228"/>
      <c r="AK11" s="229"/>
      <c r="AL11" s="20"/>
    </row>
    <row r="12" spans="1:38" ht="9" customHeight="1">
      <c r="A12" s="19"/>
      <c r="Z12" s="235" t="s">
        <v>50</v>
      </c>
      <c r="AA12" s="235"/>
      <c r="AB12" s="235"/>
      <c r="AC12" s="235"/>
      <c r="AD12" s="235"/>
      <c r="AE12" s="235"/>
      <c r="AF12" s="235"/>
      <c r="AG12" s="235"/>
      <c r="AH12" s="235"/>
      <c r="AI12" s="235"/>
      <c r="AJ12" s="235"/>
      <c r="AK12" s="235"/>
      <c r="AL12" s="20"/>
    </row>
    <row r="13" spans="1:38" ht="9" customHeight="1">
      <c r="A13" s="19"/>
      <c r="Z13" s="236"/>
      <c r="AA13" s="236"/>
      <c r="AB13" s="236"/>
      <c r="AC13" s="236"/>
      <c r="AD13" s="236"/>
      <c r="AE13" s="236"/>
      <c r="AF13" s="236"/>
      <c r="AG13" s="236"/>
      <c r="AH13" s="236"/>
      <c r="AI13" s="236"/>
      <c r="AJ13" s="236"/>
      <c r="AK13" s="236"/>
      <c r="AL13" s="20"/>
    </row>
    <row r="14" spans="1:38" ht="9" customHeight="1">
      <c r="A14" s="19"/>
      <c r="AL14" s="20"/>
    </row>
    <row r="15" spans="1:38" ht="15" customHeight="1">
      <c r="A15" s="197" t="s">
        <v>119</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9"/>
    </row>
    <row r="16" spans="1:38" ht="15" customHeight="1">
      <c r="A16" s="197"/>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9"/>
    </row>
    <row r="17" spans="1:38" ht="15" customHeight="1">
      <c r="A17" s="19"/>
      <c r="B17" s="156" t="s">
        <v>38</v>
      </c>
      <c r="C17" s="156"/>
      <c r="D17" s="156"/>
      <c r="E17" s="156"/>
      <c r="F17" s="162" t="s">
        <v>46</v>
      </c>
      <c r="G17" s="162"/>
      <c r="H17" s="162"/>
      <c r="I17" s="162"/>
      <c r="J17" s="162"/>
      <c r="K17" s="162"/>
      <c r="L17" s="162"/>
      <c r="M17" s="162"/>
      <c r="N17" s="162" t="s">
        <v>47</v>
      </c>
      <c r="O17" s="162"/>
      <c r="P17" s="162"/>
      <c r="Q17" s="162"/>
      <c r="R17" s="162"/>
      <c r="S17" s="162"/>
      <c r="T17" s="162"/>
      <c r="U17" s="162"/>
      <c r="V17" s="162" t="s">
        <v>48</v>
      </c>
      <c r="W17" s="162"/>
      <c r="X17" s="162"/>
      <c r="Y17" s="162"/>
      <c r="Z17" s="162"/>
      <c r="AA17" s="162"/>
      <c r="AB17" s="162"/>
      <c r="AC17" s="162"/>
      <c r="AD17" s="162" t="s">
        <v>36</v>
      </c>
      <c r="AE17" s="162"/>
      <c r="AF17" s="162"/>
      <c r="AG17" s="162"/>
      <c r="AH17" s="162"/>
      <c r="AI17" s="162"/>
      <c r="AJ17" s="162"/>
      <c r="AK17" s="162"/>
      <c r="AL17" s="20"/>
    </row>
    <row r="18" spans="1:38" ht="15" customHeight="1">
      <c r="A18" s="19"/>
      <c r="B18" s="156" t="s">
        <v>34</v>
      </c>
      <c r="C18" s="156"/>
      <c r="D18" s="156"/>
      <c r="E18" s="156"/>
      <c r="F18" s="160">
        <f>SUM(事業費等入力シート!F16)</f>
        <v>0</v>
      </c>
      <c r="G18" s="160"/>
      <c r="H18" s="160"/>
      <c r="I18" s="160"/>
      <c r="J18" s="160"/>
      <c r="K18" s="160"/>
      <c r="L18" s="161"/>
      <c r="M18" s="40" t="s">
        <v>33</v>
      </c>
      <c r="N18" s="160">
        <f>SUM(事業費等入力シート!M16)</f>
        <v>0</v>
      </c>
      <c r="O18" s="160"/>
      <c r="P18" s="160"/>
      <c r="Q18" s="160"/>
      <c r="R18" s="160"/>
      <c r="S18" s="160"/>
      <c r="T18" s="161"/>
      <c r="U18" s="40" t="s">
        <v>33</v>
      </c>
      <c r="V18" s="160">
        <f>SUM(事業費等入力シート!T16)</f>
        <v>0</v>
      </c>
      <c r="W18" s="160"/>
      <c r="X18" s="160"/>
      <c r="Y18" s="160"/>
      <c r="Z18" s="160"/>
      <c r="AA18" s="160"/>
      <c r="AB18" s="161"/>
      <c r="AC18" s="40" t="s">
        <v>33</v>
      </c>
      <c r="AD18" s="160">
        <f>SUM(F18,N18,V18)</f>
        <v>0</v>
      </c>
      <c r="AE18" s="160"/>
      <c r="AF18" s="160"/>
      <c r="AG18" s="160"/>
      <c r="AH18" s="160"/>
      <c r="AI18" s="160"/>
      <c r="AJ18" s="161"/>
      <c r="AK18" s="41" t="s">
        <v>33</v>
      </c>
      <c r="AL18" s="20"/>
    </row>
    <row r="19" spans="1:38" ht="15" customHeight="1" thickBot="1">
      <c r="A19" s="19"/>
      <c r="B19" s="163" t="s">
        <v>35</v>
      </c>
      <c r="C19" s="163"/>
      <c r="D19" s="163"/>
      <c r="E19" s="163"/>
      <c r="F19" s="167">
        <f>SUM(事業費等入力シート!F17)</f>
        <v>0</v>
      </c>
      <c r="G19" s="167"/>
      <c r="H19" s="167"/>
      <c r="I19" s="167"/>
      <c r="J19" s="167"/>
      <c r="K19" s="167"/>
      <c r="L19" s="168"/>
      <c r="M19" s="45" t="s">
        <v>33</v>
      </c>
      <c r="N19" s="167">
        <f>SUM(事業費等入力シート!M17)</f>
        <v>0</v>
      </c>
      <c r="O19" s="167"/>
      <c r="P19" s="167"/>
      <c r="Q19" s="167"/>
      <c r="R19" s="167"/>
      <c r="S19" s="167"/>
      <c r="T19" s="168"/>
      <c r="U19" s="45" t="s">
        <v>33</v>
      </c>
      <c r="V19" s="167">
        <f>SUM(事業費等入力シート!T17)</f>
        <v>0</v>
      </c>
      <c r="W19" s="167"/>
      <c r="X19" s="167"/>
      <c r="Y19" s="167"/>
      <c r="Z19" s="167"/>
      <c r="AA19" s="167"/>
      <c r="AB19" s="168"/>
      <c r="AC19" s="45" t="s">
        <v>33</v>
      </c>
      <c r="AD19" s="167">
        <f>SUM(F19,N19,V19)</f>
        <v>0</v>
      </c>
      <c r="AE19" s="167"/>
      <c r="AF19" s="167"/>
      <c r="AG19" s="167"/>
      <c r="AH19" s="167"/>
      <c r="AI19" s="167"/>
      <c r="AJ19" s="168"/>
      <c r="AK19" s="42" t="s">
        <v>33</v>
      </c>
      <c r="AL19" s="20"/>
    </row>
    <row r="20" spans="1:38" ht="15" customHeight="1" thickTop="1">
      <c r="A20" s="19"/>
      <c r="B20" s="169" t="s">
        <v>36</v>
      </c>
      <c r="C20" s="169"/>
      <c r="D20" s="169"/>
      <c r="E20" s="169"/>
      <c r="F20" s="170">
        <f>SUM(F18:L19)</f>
        <v>0</v>
      </c>
      <c r="G20" s="170"/>
      <c r="H20" s="170"/>
      <c r="I20" s="170"/>
      <c r="J20" s="170"/>
      <c r="K20" s="170"/>
      <c r="L20" s="171"/>
      <c r="M20" s="44" t="s">
        <v>33</v>
      </c>
      <c r="N20" s="170">
        <f>SUM(N18:T19)</f>
        <v>0</v>
      </c>
      <c r="O20" s="170"/>
      <c r="P20" s="170"/>
      <c r="Q20" s="170"/>
      <c r="R20" s="170"/>
      <c r="S20" s="170"/>
      <c r="T20" s="171"/>
      <c r="U20" s="44" t="s">
        <v>33</v>
      </c>
      <c r="V20" s="170">
        <f>SUM(V18:AB19)</f>
        <v>0</v>
      </c>
      <c r="W20" s="170"/>
      <c r="X20" s="170"/>
      <c r="Y20" s="170"/>
      <c r="Z20" s="170"/>
      <c r="AA20" s="170"/>
      <c r="AB20" s="171"/>
      <c r="AC20" s="44" t="s">
        <v>33</v>
      </c>
      <c r="AD20" s="170">
        <f>SUM(AD18:AJ19)</f>
        <v>0</v>
      </c>
      <c r="AE20" s="170"/>
      <c r="AF20" s="170"/>
      <c r="AG20" s="170"/>
      <c r="AH20" s="170"/>
      <c r="AI20" s="170"/>
      <c r="AJ20" s="171"/>
      <c r="AK20" s="43" t="s">
        <v>33</v>
      </c>
      <c r="AL20" s="20"/>
    </row>
    <row r="21" spans="1:38" ht="9" customHeight="1">
      <c r="A21" s="19"/>
      <c r="AL21" s="20"/>
    </row>
    <row r="22" spans="1:38" ht="15" customHeight="1">
      <c r="A22" s="197" t="s">
        <v>120</v>
      </c>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row>
    <row r="23" spans="1:38" ht="15" customHeight="1" thickBot="1">
      <c r="A23" s="197"/>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9"/>
    </row>
    <row r="24" spans="1:38" ht="15" customHeight="1">
      <c r="A24" s="19"/>
      <c r="B24" s="185" t="s">
        <v>32</v>
      </c>
      <c r="C24" s="186"/>
      <c r="D24" s="186"/>
      <c r="E24" s="186"/>
      <c r="F24" s="186"/>
      <c r="G24" s="116"/>
      <c r="H24" s="189" t="s">
        <v>30</v>
      </c>
      <c r="I24" s="185" t="s">
        <v>49</v>
      </c>
      <c r="J24" s="186"/>
      <c r="K24" s="186"/>
      <c r="L24" s="186"/>
      <c r="M24" s="186"/>
      <c r="N24" s="186"/>
      <c r="O24" s="186"/>
      <c r="P24" s="186"/>
      <c r="Q24" s="116"/>
      <c r="R24" s="189" t="s">
        <v>18</v>
      </c>
      <c r="S24" s="190"/>
      <c r="T24" s="185" t="s">
        <v>45</v>
      </c>
      <c r="U24" s="116"/>
      <c r="V24" s="190" t="s">
        <v>30</v>
      </c>
      <c r="W24" s="191">
        <f ca="1">Z27+AH27</f>
        <v>0</v>
      </c>
      <c r="X24" s="192"/>
      <c r="Y24" s="192"/>
      <c r="Z24" s="192"/>
      <c r="AA24" s="192"/>
      <c r="AB24" s="192"/>
      <c r="AC24" s="192"/>
      <c r="AD24" s="192"/>
      <c r="AE24" s="193"/>
      <c r="AF24" s="190" t="s">
        <v>33</v>
      </c>
      <c r="AL24" s="20"/>
    </row>
    <row r="25" spans="1:38" ht="15" customHeight="1" thickBot="1">
      <c r="A25" s="19"/>
      <c r="B25" s="187"/>
      <c r="C25" s="188"/>
      <c r="D25" s="188"/>
      <c r="E25" s="188"/>
      <c r="F25" s="188"/>
      <c r="G25" s="119"/>
      <c r="H25" s="189"/>
      <c r="I25" s="187"/>
      <c r="J25" s="188"/>
      <c r="K25" s="188"/>
      <c r="L25" s="188"/>
      <c r="M25" s="188"/>
      <c r="N25" s="188"/>
      <c r="O25" s="188"/>
      <c r="P25" s="188"/>
      <c r="Q25" s="119"/>
      <c r="R25" s="189"/>
      <c r="S25" s="190"/>
      <c r="T25" s="187"/>
      <c r="U25" s="119"/>
      <c r="V25" s="190"/>
      <c r="W25" s="194"/>
      <c r="X25" s="195"/>
      <c r="Y25" s="195"/>
      <c r="Z25" s="195"/>
      <c r="AA25" s="195"/>
      <c r="AB25" s="195"/>
      <c r="AC25" s="195"/>
      <c r="AD25" s="195"/>
      <c r="AE25" s="196"/>
      <c r="AF25" s="190"/>
      <c r="AL25" s="20"/>
    </row>
    <row r="26" spans="1:38" ht="13.5">
      <c r="A26" s="19"/>
      <c r="I26" s="28" t="s">
        <v>53</v>
      </c>
      <c r="W26" s="28" t="s">
        <v>54</v>
      </c>
      <c r="AL26" s="20"/>
    </row>
    <row r="27" spans="1:38" ht="13.5">
      <c r="A27" s="19"/>
      <c r="I27" s="28"/>
      <c r="S27" s="246" t="s">
        <v>81</v>
      </c>
      <c r="T27" s="246"/>
      <c r="U27" s="246"/>
      <c r="V27" s="246"/>
      <c r="W27" s="246" t="s">
        <v>34</v>
      </c>
      <c r="X27" s="246"/>
      <c r="Y27" s="247"/>
      <c r="Z27" s="248">
        <f ca="1">INT(INT(F18+(V18*AG8))*AG11)</f>
        <v>0</v>
      </c>
      <c r="AA27" s="249"/>
      <c r="AB27" s="249"/>
      <c r="AC27" s="249"/>
      <c r="AD27" s="250"/>
      <c r="AE27" s="251" t="s">
        <v>35</v>
      </c>
      <c r="AF27" s="251"/>
      <c r="AG27" s="252"/>
      <c r="AH27" s="253">
        <f ca="1">INT(INT(F19+(V19*AG8))*AG11)</f>
        <v>0</v>
      </c>
      <c r="AI27" s="254"/>
      <c r="AJ27" s="254"/>
      <c r="AK27" s="254"/>
      <c r="AL27" s="255"/>
    </row>
    <row r="28" spans="1:38" ht="9" customHeight="1" thickBot="1">
      <c r="A28" s="21"/>
      <c r="B28" s="26"/>
      <c r="C28" s="26"/>
      <c r="D28" s="26"/>
      <c r="E28" s="26"/>
      <c r="F28" s="26"/>
      <c r="G28" s="26"/>
      <c r="H28" s="26"/>
      <c r="I28" s="27"/>
      <c r="J28" s="27"/>
      <c r="K28" s="27"/>
      <c r="L28" s="27"/>
      <c r="M28" s="27"/>
      <c r="N28" s="27"/>
      <c r="O28" s="27"/>
      <c r="P28" s="27"/>
      <c r="Q28" s="27"/>
      <c r="R28" s="26"/>
      <c r="S28" s="22"/>
      <c r="T28" s="22"/>
      <c r="U28" s="22"/>
      <c r="V28" s="22"/>
      <c r="W28" s="22"/>
      <c r="X28" s="22"/>
      <c r="Y28" s="22"/>
      <c r="Z28" s="22"/>
      <c r="AA28" s="22"/>
      <c r="AB28" s="22"/>
      <c r="AC28" s="22"/>
      <c r="AD28" s="22"/>
      <c r="AE28" s="22"/>
      <c r="AF28" s="22"/>
      <c r="AG28" s="22"/>
      <c r="AH28" s="22"/>
      <c r="AI28" s="22"/>
      <c r="AJ28" s="22"/>
      <c r="AK28" s="22"/>
      <c r="AL28" s="23"/>
    </row>
    <row r="29" spans="1:38" ht="15" customHeight="1" thickBot="1"/>
    <row r="30" spans="1:38" ht="15" customHeight="1">
      <c r="A30" s="24" t="s">
        <v>165</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8"/>
    </row>
    <row r="31" spans="1:38" ht="15" customHeight="1">
      <c r="A31" s="197" t="s">
        <v>73</v>
      </c>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row>
    <row r="32" spans="1:38" ht="15" customHeight="1">
      <c r="A32" s="197"/>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9"/>
    </row>
    <row r="33" spans="1:38" ht="15" customHeight="1" thickBot="1">
      <c r="A33" s="19"/>
      <c r="B33" s="162" t="s">
        <v>38</v>
      </c>
      <c r="C33" s="162"/>
      <c r="D33" s="162"/>
      <c r="E33" s="162"/>
      <c r="F33" s="162"/>
      <c r="G33" s="162"/>
      <c r="H33" s="156" t="s">
        <v>40</v>
      </c>
      <c r="I33" s="156"/>
      <c r="J33" s="156"/>
      <c r="K33" s="156"/>
      <c r="L33" s="156"/>
      <c r="M33" s="156"/>
      <c r="N33" s="156"/>
      <c r="O33" s="156"/>
      <c r="AL33" s="20"/>
    </row>
    <row r="34" spans="1:38" ht="15" customHeight="1">
      <c r="A34" s="19"/>
      <c r="B34" s="221" t="s">
        <v>37</v>
      </c>
      <c r="C34" s="221"/>
      <c r="D34" s="221"/>
      <c r="E34" s="221"/>
      <c r="F34" s="221"/>
      <c r="G34" s="221"/>
      <c r="H34" s="223">
        <f>SUM(補助対象施設の利用状況表!Y49)</f>
        <v>0</v>
      </c>
      <c r="I34" s="256"/>
      <c r="J34" s="256"/>
      <c r="K34" s="256"/>
      <c r="L34" s="256"/>
      <c r="M34" s="256"/>
      <c r="N34" s="256"/>
      <c r="O34" s="40" t="s">
        <v>39</v>
      </c>
      <c r="P34" t="s">
        <v>98</v>
      </c>
      <c r="Y34" s="233" t="s">
        <v>43</v>
      </c>
      <c r="Z34" s="226" t="s">
        <v>41</v>
      </c>
      <c r="AA34" s="226"/>
      <c r="AB34" s="226"/>
      <c r="AC34" s="226"/>
      <c r="AD34" s="226"/>
      <c r="AE34" s="226"/>
      <c r="AF34" s="17" t="s">
        <v>30</v>
      </c>
      <c r="AG34" s="230" t="s">
        <v>106</v>
      </c>
      <c r="AH34" s="230"/>
      <c r="AI34" s="230"/>
      <c r="AJ34" s="230"/>
      <c r="AK34" s="231"/>
      <c r="AL34" s="20"/>
    </row>
    <row r="35" spans="1:38" ht="15" customHeight="1" thickBot="1">
      <c r="A35" s="19"/>
      <c r="B35" s="221" t="s">
        <v>19</v>
      </c>
      <c r="C35" s="221"/>
      <c r="D35" s="221"/>
      <c r="E35" s="221"/>
      <c r="F35" s="221"/>
      <c r="G35" s="221"/>
      <c r="H35" s="223">
        <f ca="1">SUM(補助対象施設の利用状況表!AC49)</f>
        <v>0</v>
      </c>
      <c r="I35" s="256"/>
      <c r="J35" s="256"/>
      <c r="K35" s="256"/>
      <c r="L35" s="256"/>
      <c r="M35" s="256"/>
      <c r="N35" s="256"/>
      <c r="O35" s="40" t="s">
        <v>39</v>
      </c>
      <c r="P35" t="s">
        <v>99</v>
      </c>
      <c r="Y35" s="234"/>
      <c r="Z35" s="238" t="s">
        <v>44</v>
      </c>
      <c r="AA35" s="238"/>
      <c r="AB35" s="238"/>
      <c r="AC35" s="238"/>
      <c r="AD35" s="238"/>
      <c r="AE35" s="238"/>
      <c r="AF35" s="22" t="s">
        <v>30</v>
      </c>
      <c r="AG35" s="228">
        <f ca="1">IF(H36&gt;0,H35/(H36+H35),1)</f>
        <v>1</v>
      </c>
      <c r="AH35" s="228"/>
      <c r="AI35" s="228"/>
      <c r="AJ35" s="228"/>
      <c r="AK35" s="229"/>
      <c r="AL35" s="20"/>
    </row>
    <row r="36" spans="1:38" ht="15" customHeight="1" thickBot="1">
      <c r="A36" s="19"/>
      <c r="B36" s="221" t="s">
        <v>20</v>
      </c>
      <c r="C36" s="221"/>
      <c r="D36" s="221"/>
      <c r="E36" s="221"/>
      <c r="F36" s="221"/>
      <c r="G36" s="221"/>
      <c r="H36" s="223">
        <f ca="1">SUM(補助対象施設の利用状況表!AG49)</f>
        <v>0</v>
      </c>
      <c r="I36" s="256"/>
      <c r="J36" s="256"/>
      <c r="K36" s="256"/>
      <c r="L36" s="256"/>
      <c r="M36" s="256"/>
      <c r="N36" s="256"/>
      <c r="O36" s="40" t="s">
        <v>39</v>
      </c>
      <c r="P36" t="s">
        <v>100</v>
      </c>
      <c r="Z36" s="224" t="s">
        <v>50</v>
      </c>
      <c r="AA36" s="224"/>
      <c r="AB36" s="224"/>
      <c r="AC36" s="224"/>
      <c r="AD36" s="224"/>
      <c r="AE36" s="224"/>
      <c r="AF36" s="224"/>
      <c r="AG36" s="224"/>
      <c r="AH36" s="224"/>
      <c r="AI36" s="224"/>
      <c r="AJ36" s="224"/>
      <c r="AK36" s="224"/>
      <c r="AL36" s="20"/>
    </row>
    <row r="37" spans="1:38" ht="15" customHeight="1">
      <c r="A37" s="19"/>
      <c r="B37" s="221" t="s">
        <v>22</v>
      </c>
      <c r="C37" s="221"/>
      <c r="D37" s="221"/>
      <c r="E37" s="221"/>
      <c r="F37" s="221"/>
      <c r="G37" s="221"/>
      <c r="H37" s="223">
        <f ca="1">H34-(H35+H36)</f>
        <v>0</v>
      </c>
      <c r="I37" s="256"/>
      <c r="J37" s="256"/>
      <c r="K37" s="256"/>
      <c r="L37" s="256"/>
      <c r="M37" s="256"/>
      <c r="N37" s="256"/>
      <c r="O37" s="40" t="s">
        <v>39</v>
      </c>
      <c r="P37" t="s">
        <v>101</v>
      </c>
      <c r="Y37" s="233" t="s">
        <v>43</v>
      </c>
      <c r="Z37" s="226" t="s">
        <v>42</v>
      </c>
      <c r="AA37" s="226"/>
      <c r="AB37" s="226"/>
      <c r="AC37" s="226"/>
      <c r="AD37" s="226"/>
      <c r="AE37" s="226"/>
      <c r="AF37" s="17" t="s">
        <v>30</v>
      </c>
      <c r="AG37" s="226" t="s">
        <v>108</v>
      </c>
      <c r="AH37" s="226"/>
      <c r="AI37" s="226"/>
      <c r="AJ37" s="226"/>
      <c r="AK37" s="227"/>
      <c r="AL37" s="20"/>
    </row>
    <row r="38" spans="1:38" ht="15" customHeight="1" thickBot="1">
      <c r="A38" s="19"/>
      <c r="B38" s="221" t="s">
        <v>31</v>
      </c>
      <c r="C38" s="221"/>
      <c r="D38" s="221"/>
      <c r="E38" s="221"/>
      <c r="F38" s="221"/>
      <c r="G38" s="221"/>
      <c r="H38" s="223">
        <f ca="1">SUM(補助対象施設の利用状況表!AP49)</f>
        <v>0</v>
      </c>
      <c r="I38" s="256"/>
      <c r="J38" s="256"/>
      <c r="K38" s="256"/>
      <c r="L38" s="256"/>
      <c r="M38" s="256"/>
      <c r="N38" s="256"/>
      <c r="O38" s="40" t="s">
        <v>39</v>
      </c>
      <c r="P38" t="s">
        <v>102</v>
      </c>
      <c r="R38" s="16" t="s">
        <v>103</v>
      </c>
      <c r="Y38" s="234"/>
      <c r="Z38" s="238" t="s">
        <v>45</v>
      </c>
      <c r="AA38" s="238"/>
      <c r="AB38" s="238"/>
      <c r="AC38" s="238"/>
      <c r="AD38" s="238"/>
      <c r="AE38" s="238"/>
      <c r="AF38" s="22" t="s">
        <v>30</v>
      </c>
      <c r="AG38" s="228">
        <f>IF(H34&gt;0,1-(H38/H34),1)</f>
        <v>1</v>
      </c>
      <c r="AH38" s="228"/>
      <c r="AI38" s="228"/>
      <c r="AJ38" s="228"/>
      <c r="AK38" s="229"/>
      <c r="AL38" s="20"/>
    </row>
    <row r="39" spans="1:38" ht="15" customHeight="1">
      <c r="A39" s="19"/>
      <c r="B39" s="240" t="s">
        <v>60</v>
      </c>
      <c r="C39" s="240"/>
      <c r="D39" s="240"/>
      <c r="E39" s="240"/>
      <c r="F39" s="240"/>
      <c r="G39" s="240"/>
      <c r="H39" s="240"/>
      <c r="I39" s="240"/>
      <c r="J39" s="240"/>
      <c r="K39" s="240"/>
      <c r="L39" s="240"/>
      <c r="M39" s="240"/>
      <c r="N39" s="37"/>
      <c r="O39" s="36"/>
      <c r="R39" s="36"/>
      <c r="Z39" s="225" t="s">
        <v>50</v>
      </c>
      <c r="AA39" s="225"/>
      <c r="AB39" s="225"/>
      <c r="AC39" s="225"/>
      <c r="AD39" s="225"/>
      <c r="AE39" s="225"/>
      <c r="AF39" s="225"/>
      <c r="AG39" s="225"/>
      <c r="AH39" s="225"/>
      <c r="AI39" s="225"/>
      <c r="AJ39" s="225"/>
      <c r="AK39" s="225"/>
      <c r="AL39" s="20"/>
    </row>
    <row r="40" spans="1:38" ht="9" customHeight="1">
      <c r="A40" s="19"/>
      <c r="AL40" s="20"/>
    </row>
    <row r="41" spans="1:38" ht="15" customHeight="1">
      <c r="A41" s="182" t="s">
        <v>122</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4"/>
    </row>
    <row r="42" spans="1:38" ht="15" customHeight="1">
      <c r="A42" s="182"/>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4"/>
    </row>
    <row r="43" spans="1:38" ht="15" customHeight="1">
      <c r="A43" s="19"/>
      <c r="B43" s="156" t="s">
        <v>38</v>
      </c>
      <c r="C43" s="156"/>
      <c r="D43" s="156"/>
      <c r="E43" s="156"/>
      <c r="F43" s="162" t="s">
        <v>46</v>
      </c>
      <c r="G43" s="162"/>
      <c r="H43" s="162"/>
      <c r="I43" s="162"/>
      <c r="J43" s="162"/>
      <c r="K43" s="162"/>
      <c r="L43" s="162"/>
      <c r="M43" s="162"/>
      <c r="N43" s="162" t="s">
        <v>47</v>
      </c>
      <c r="O43" s="162"/>
      <c r="P43" s="162"/>
      <c r="Q43" s="162"/>
      <c r="R43" s="162"/>
      <c r="S43" s="162"/>
      <c r="T43" s="162"/>
      <c r="U43" s="162"/>
      <c r="V43" s="162" t="s">
        <v>48</v>
      </c>
      <c r="W43" s="162"/>
      <c r="X43" s="162"/>
      <c r="Y43" s="162"/>
      <c r="Z43" s="162"/>
      <c r="AA43" s="162"/>
      <c r="AB43" s="162"/>
      <c r="AC43" s="162"/>
      <c r="AD43" s="162" t="s">
        <v>36</v>
      </c>
      <c r="AE43" s="162"/>
      <c r="AF43" s="162"/>
      <c r="AG43" s="162"/>
      <c r="AH43" s="162"/>
      <c r="AI43" s="162"/>
      <c r="AJ43" s="162"/>
      <c r="AK43" s="162"/>
      <c r="AL43" s="20"/>
    </row>
    <row r="44" spans="1:38" ht="15" customHeight="1">
      <c r="A44" s="19"/>
      <c r="B44" s="156" t="s">
        <v>34</v>
      </c>
      <c r="C44" s="156"/>
      <c r="D44" s="156"/>
      <c r="E44" s="156"/>
      <c r="F44" s="160">
        <f>SUM(事業費等入力シート!F26)</f>
        <v>0</v>
      </c>
      <c r="G44" s="160"/>
      <c r="H44" s="160"/>
      <c r="I44" s="160"/>
      <c r="J44" s="160"/>
      <c r="K44" s="160"/>
      <c r="L44" s="161"/>
      <c r="M44" s="40" t="s">
        <v>33</v>
      </c>
      <c r="N44" s="160">
        <f>SUM(事業費等入力シート!M26)</f>
        <v>0</v>
      </c>
      <c r="O44" s="160"/>
      <c r="P44" s="160"/>
      <c r="Q44" s="160"/>
      <c r="R44" s="160"/>
      <c r="S44" s="160"/>
      <c r="T44" s="161"/>
      <c r="U44" s="40" t="s">
        <v>33</v>
      </c>
      <c r="V44" s="160">
        <f>SUM(事業費等入力シート!T26)</f>
        <v>0</v>
      </c>
      <c r="W44" s="160"/>
      <c r="X44" s="160"/>
      <c r="Y44" s="160"/>
      <c r="Z44" s="160"/>
      <c r="AA44" s="160"/>
      <c r="AB44" s="161"/>
      <c r="AC44" s="40" t="s">
        <v>33</v>
      </c>
      <c r="AD44" s="160">
        <f>SUM(F44,N44,V44)</f>
        <v>0</v>
      </c>
      <c r="AE44" s="160"/>
      <c r="AF44" s="160"/>
      <c r="AG44" s="160"/>
      <c r="AH44" s="160"/>
      <c r="AI44" s="160"/>
      <c r="AJ44" s="161"/>
      <c r="AK44" s="40" t="s">
        <v>33</v>
      </c>
      <c r="AL44" s="20"/>
    </row>
    <row r="45" spans="1:38" ht="15" customHeight="1" thickBot="1">
      <c r="A45" s="19"/>
      <c r="B45" s="163" t="s">
        <v>35</v>
      </c>
      <c r="C45" s="163"/>
      <c r="D45" s="163"/>
      <c r="E45" s="163"/>
      <c r="F45" s="167">
        <f>SUM(事業費等入力シート!F27)</f>
        <v>0</v>
      </c>
      <c r="G45" s="167"/>
      <c r="H45" s="167"/>
      <c r="I45" s="167"/>
      <c r="J45" s="167"/>
      <c r="K45" s="167"/>
      <c r="L45" s="168"/>
      <c r="M45" s="45" t="s">
        <v>33</v>
      </c>
      <c r="N45" s="167">
        <f>SUM(事業費等入力シート!M27)</f>
        <v>0</v>
      </c>
      <c r="O45" s="167"/>
      <c r="P45" s="167"/>
      <c r="Q45" s="167"/>
      <c r="R45" s="167"/>
      <c r="S45" s="167"/>
      <c r="T45" s="168"/>
      <c r="U45" s="45" t="s">
        <v>33</v>
      </c>
      <c r="V45" s="167">
        <f>SUM(事業費等入力シート!T27)</f>
        <v>0</v>
      </c>
      <c r="W45" s="167"/>
      <c r="X45" s="167"/>
      <c r="Y45" s="167"/>
      <c r="Z45" s="167"/>
      <c r="AA45" s="167"/>
      <c r="AB45" s="168"/>
      <c r="AC45" s="45" t="s">
        <v>33</v>
      </c>
      <c r="AD45" s="167">
        <f>SUM(F45,N45,V45)</f>
        <v>0</v>
      </c>
      <c r="AE45" s="167"/>
      <c r="AF45" s="167"/>
      <c r="AG45" s="167"/>
      <c r="AH45" s="167"/>
      <c r="AI45" s="167"/>
      <c r="AJ45" s="168"/>
      <c r="AK45" s="45" t="s">
        <v>33</v>
      </c>
      <c r="AL45" s="20"/>
    </row>
    <row r="46" spans="1:38" ht="15" customHeight="1" thickTop="1">
      <c r="A46" s="19"/>
      <c r="B46" s="169" t="s">
        <v>36</v>
      </c>
      <c r="C46" s="169"/>
      <c r="D46" s="169"/>
      <c r="E46" s="169"/>
      <c r="F46" s="170">
        <f>SUM(F44:L45)</f>
        <v>0</v>
      </c>
      <c r="G46" s="170"/>
      <c r="H46" s="170"/>
      <c r="I46" s="170"/>
      <c r="J46" s="170"/>
      <c r="K46" s="170"/>
      <c r="L46" s="171"/>
      <c r="M46" s="44" t="s">
        <v>33</v>
      </c>
      <c r="N46" s="170">
        <f>SUM(N44:T45)</f>
        <v>0</v>
      </c>
      <c r="O46" s="170"/>
      <c r="P46" s="170"/>
      <c r="Q46" s="170"/>
      <c r="R46" s="170"/>
      <c r="S46" s="170"/>
      <c r="T46" s="171"/>
      <c r="U46" s="44" t="s">
        <v>33</v>
      </c>
      <c r="V46" s="170">
        <f>SUM(V44:AB45)</f>
        <v>0</v>
      </c>
      <c r="W46" s="170"/>
      <c r="X46" s="170"/>
      <c r="Y46" s="170"/>
      <c r="Z46" s="170"/>
      <c r="AA46" s="170"/>
      <c r="AB46" s="171"/>
      <c r="AC46" s="44" t="s">
        <v>33</v>
      </c>
      <c r="AD46" s="170">
        <f>SUM(AD44:AJ45)</f>
        <v>0</v>
      </c>
      <c r="AE46" s="170"/>
      <c r="AF46" s="170"/>
      <c r="AG46" s="170"/>
      <c r="AH46" s="170"/>
      <c r="AI46" s="170"/>
      <c r="AJ46" s="171"/>
      <c r="AK46" s="44" t="s">
        <v>33</v>
      </c>
      <c r="AL46" s="20"/>
    </row>
    <row r="47" spans="1:38" ht="9" customHeight="1">
      <c r="A47" s="19"/>
      <c r="AL47" s="20"/>
    </row>
    <row r="48" spans="1:38" ht="15" customHeight="1">
      <c r="A48" s="197" t="s">
        <v>123</v>
      </c>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9"/>
    </row>
    <row r="49" spans="1:38" ht="15" customHeight="1" thickBot="1">
      <c r="A49" s="197"/>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9"/>
    </row>
    <row r="50" spans="1:38" ht="15" customHeight="1">
      <c r="A50" s="19"/>
      <c r="B50" s="185" t="s">
        <v>32</v>
      </c>
      <c r="C50" s="186"/>
      <c r="D50" s="186"/>
      <c r="E50" s="186"/>
      <c r="F50" s="186"/>
      <c r="G50" s="116"/>
      <c r="H50" s="189" t="s">
        <v>30</v>
      </c>
      <c r="I50" s="185" t="s">
        <v>49</v>
      </c>
      <c r="J50" s="186"/>
      <c r="K50" s="186"/>
      <c r="L50" s="186"/>
      <c r="M50" s="186"/>
      <c r="N50" s="186"/>
      <c r="O50" s="186"/>
      <c r="P50" s="186"/>
      <c r="Q50" s="116"/>
      <c r="R50" s="189" t="s">
        <v>18</v>
      </c>
      <c r="S50" s="190"/>
      <c r="T50" s="185" t="s">
        <v>45</v>
      </c>
      <c r="U50" s="116"/>
      <c r="V50" s="190" t="s">
        <v>30</v>
      </c>
      <c r="W50" s="191">
        <f ca="1">Z53+AH53</f>
        <v>0</v>
      </c>
      <c r="X50" s="192"/>
      <c r="Y50" s="192"/>
      <c r="Z50" s="192"/>
      <c r="AA50" s="192"/>
      <c r="AB50" s="192"/>
      <c r="AC50" s="192"/>
      <c r="AD50" s="192"/>
      <c r="AE50" s="193"/>
      <c r="AF50" s="190" t="s">
        <v>33</v>
      </c>
      <c r="AG50" s="34"/>
      <c r="AH50" s="34"/>
      <c r="AI50" s="34"/>
      <c r="AJ50" s="34"/>
      <c r="AK50" s="34"/>
      <c r="AL50" s="20"/>
    </row>
    <row r="51" spans="1:38" ht="15" customHeight="1" thickBot="1">
      <c r="A51" s="19"/>
      <c r="B51" s="187"/>
      <c r="C51" s="188"/>
      <c r="D51" s="188"/>
      <c r="E51" s="188"/>
      <c r="F51" s="188"/>
      <c r="G51" s="119"/>
      <c r="H51" s="189"/>
      <c r="I51" s="187"/>
      <c r="J51" s="188"/>
      <c r="K51" s="188"/>
      <c r="L51" s="188"/>
      <c r="M51" s="188"/>
      <c r="N51" s="188"/>
      <c r="O51" s="188"/>
      <c r="P51" s="188"/>
      <c r="Q51" s="119"/>
      <c r="R51" s="189"/>
      <c r="S51" s="190"/>
      <c r="T51" s="187"/>
      <c r="U51" s="119"/>
      <c r="V51" s="190"/>
      <c r="W51" s="194"/>
      <c r="X51" s="195"/>
      <c r="Y51" s="195"/>
      <c r="Z51" s="195"/>
      <c r="AA51" s="195"/>
      <c r="AB51" s="195"/>
      <c r="AC51" s="195"/>
      <c r="AD51" s="195"/>
      <c r="AE51" s="196"/>
      <c r="AF51" s="190"/>
      <c r="AG51" s="34"/>
      <c r="AH51" s="34"/>
      <c r="AI51" s="34"/>
      <c r="AJ51" s="34"/>
      <c r="AK51" s="34"/>
      <c r="AL51" s="20"/>
    </row>
    <row r="52" spans="1:38" ht="13.5">
      <c r="A52" s="19"/>
      <c r="I52" s="28" t="s">
        <v>53</v>
      </c>
      <c r="W52" s="28" t="s">
        <v>54</v>
      </c>
      <c r="AL52" s="20"/>
    </row>
    <row r="53" spans="1:38" ht="13.5">
      <c r="A53" s="19"/>
      <c r="I53" s="28"/>
      <c r="S53" s="246" t="s">
        <v>81</v>
      </c>
      <c r="T53" s="246"/>
      <c r="U53" s="246"/>
      <c r="V53" s="246"/>
      <c r="W53" s="246" t="s">
        <v>34</v>
      </c>
      <c r="X53" s="246"/>
      <c r="Y53" s="247"/>
      <c r="Z53" s="248">
        <f ca="1">INT(INT(F44+(V44*AG35))*AG38)</f>
        <v>0</v>
      </c>
      <c r="AA53" s="249"/>
      <c r="AB53" s="249"/>
      <c r="AC53" s="249"/>
      <c r="AD53" s="250"/>
      <c r="AE53" s="251" t="s">
        <v>35</v>
      </c>
      <c r="AF53" s="251"/>
      <c r="AG53" s="252"/>
      <c r="AH53" s="253">
        <f ca="1">INT(INT(F45+(V45*AG35))*AG38)</f>
        <v>0</v>
      </c>
      <c r="AI53" s="254"/>
      <c r="AJ53" s="254"/>
      <c r="AK53" s="254"/>
      <c r="AL53" s="255"/>
    </row>
    <row r="54" spans="1:38" ht="9" customHeight="1" thickBot="1">
      <c r="A54" s="21"/>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3"/>
    </row>
    <row r="55" spans="1:38" ht="15" customHeight="1" thickBo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row>
    <row r="56" spans="1:38" ht="15" customHeight="1" thickBot="1">
      <c r="A56" s="24" t="s">
        <v>58</v>
      </c>
      <c r="B56" s="17"/>
      <c r="C56" s="17"/>
      <c r="D56" s="17"/>
      <c r="E56" s="17"/>
      <c r="F56" s="17"/>
      <c r="G56" s="17"/>
      <c r="H56" s="17"/>
      <c r="I56" s="32"/>
      <c r="J56" s="17"/>
      <c r="K56" s="17"/>
      <c r="L56" s="17"/>
      <c r="M56" s="17"/>
      <c r="N56" s="17"/>
      <c r="O56" s="17"/>
      <c r="P56" s="17"/>
      <c r="Q56" s="17"/>
      <c r="R56" s="17"/>
      <c r="S56" s="17"/>
      <c r="T56" s="32"/>
      <c r="U56" s="17"/>
      <c r="V56" s="17"/>
      <c r="W56" s="17"/>
      <c r="X56" s="17"/>
      <c r="Y56" s="17"/>
      <c r="Z56" s="17"/>
      <c r="AA56" s="17"/>
      <c r="AB56" s="17"/>
      <c r="AC56" s="17"/>
      <c r="AD56" s="17"/>
      <c r="AE56" s="17"/>
      <c r="AF56" s="17"/>
      <c r="AG56" s="17"/>
      <c r="AH56" s="17"/>
      <c r="AI56" s="17"/>
      <c r="AJ56" s="17"/>
      <c r="AK56" s="17"/>
      <c r="AL56" s="18"/>
    </row>
    <row r="57" spans="1:38" ht="15" customHeight="1">
      <c r="A57" s="19"/>
      <c r="B57" s="201" t="s">
        <v>124</v>
      </c>
      <c r="C57" s="202"/>
      <c r="D57" s="202"/>
      <c r="E57" s="202"/>
      <c r="F57" s="202"/>
      <c r="G57" s="202"/>
      <c r="H57" s="202"/>
      <c r="I57" s="202"/>
      <c r="J57" s="202"/>
      <c r="K57" s="202"/>
      <c r="L57" s="202"/>
      <c r="M57" s="202"/>
      <c r="N57" s="202"/>
      <c r="O57" s="203"/>
      <c r="P57" s="33"/>
      <c r="Q57" s="33"/>
      <c r="R57" s="33"/>
      <c r="S57" s="207" t="s">
        <v>57</v>
      </c>
      <c r="T57" s="208"/>
      <c r="U57" s="208"/>
      <c r="V57" s="208"/>
      <c r="W57" s="208"/>
      <c r="X57" s="208"/>
      <c r="Y57" s="208"/>
      <c r="Z57" s="208"/>
      <c r="AA57" s="209"/>
      <c r="AB57" s="213" t="s">
        <v>30</v>
      </c>
      <c r="AC57" s="214">
        <f ca="1">MIN(W24,W50)</f>
        <v>0</v>
      </c>
      <c r="AD57" s="215"/>
      <c r="AE57" s="215"/>
      <c r="AF57" s="215"/>
      <c r="AG57" s="215"/>
      <c r="AH57" s="215"/>
      <c r="AI57" s="215"/>
      <c r="AJ57" s="215"/>
      <c r="AK57" s="216"/>
      <c r="AL57" s="200" t="s">
        <v>33</v>
      </c>
    </row>
    <row r="58" spans="1:38" ht="15" customHeight="1" thickBot="1">
      <c r="A58" s="19"/>
      <c r="B58" s="204"/>
      <c r="C58" s="205"/>
      <c r="D58" s="205"/>
      <c r="E58" s="205"/>
      <c r="F58" s="205"/>
      <c r="G58" s="205"/>
      <c r="H58" s="205"/>
      <c r="I58" s="205"/>
      <c r="J58" s="205"/>
      <c r="K58" s="205"/>
      <c r="L58" s="205"/>
      <c r="M58" s="205"/>
      <c r="N58" s="205"/>
      <c r="O58" s="206"/>
      <c r="P58" s="33"/>
      <c r="Q58" s="33"/>
      <c r="R58" s="33"/>
      <c r="S58" s="210"/>
      <c r="T58" s="211"/>
      <c r="U58" s="211"/>
      <c r="V58" s="211"/>
      <c r="W58" s="211"/>
      <c r="X58" s="211"/>
      <c r="Y58" s="211"/>
      <c r="Z58" s="211"/>
      <c r="AA58" s="212"/>
      <c r="AB58" s="213"/>
      <c r="AC58" s="217"/>
      <c r="AD58" s="218"/>
      <c r="AE58" s="218"/>
      <c r="AF58" s="218"/>
      <c r="AG58" s="218"/>
      <c r="AH58" s="218"/>
      <c r="AI58" s="218"/>
      <c r="AJ58" s="218"/>
      <c r="AK58" s="219"/>
      <c r="AL58" s="200"/>
    </row>
    <row r="59" spans="1:38" ht="7.5" customHeight="1">
      <c r="A59" s="19"/>
      <c r="B59" s="54"/>
      <c r="C59" s="54"/>
      <c r="D59" s="54"/>
      <c r="E59" s="54"/>
      <c r="F59" s="54"/>
      <c r="G59" s="54"/>
      <c r="H59" s="54"/>
      <c r="I59" s="54"/>
      <c r="J59" s="54"/>
      <c r="K59" s="54"/>
      <c r="L59" s="54"/>
      <c r="M59" s="54"/>
      <c r="N59" s="54"/>
      <c r="O59" s="54"/>
      <c r="P59" s="33"/>
      <c r="Q59" s="33"/>
      <c r="R59" s="33"/>
      <c r="S59" s="55"/>
      <c r="T59" s="55"/>
      <c r="U59" s="55"/>
      <c r="V59" s="55"/>
      <c r="W59" s="55"/>
      <c r="X59" s="55"/>
      <c r="Y59" s="55"/>
      <c r="Z59" s="55"/>
      <c r="AA59" s="55"/>
      <c r="AB59" s="15"/>
      <c r="AC59" s="57"/>
      <c r="AD59" s="57"/>
      <c r="AE59" s="57"/>
      <c r="AF59" s="57"/>
      <c r="AG59" s="57"/>
      <c r="AH59" s="57"/>
      <c r="AI59" s="57"/>
      <c r="AJ59" s="57"/>
      <c r="AK59" s="57"/>
      <c r="AL59" s="56"/>
    </row>
    <row r="60" spans="1:38" ht="15" customHeight="1">
      <c r="A60" s="19"/>
      <c r="B60" s="241" t="s">
        <v>89</v>
      </c>
      <c r="C60" s="241"/>
      <c r="D60" s="241"/>
      <c r="E60" s="241"/>
      <c r="F60" s="241"/>
      <c r="G60" s="241"/>
      <c r="H60" s="241"/>
      <c r="I60" s="242"/>
      <c r="J60" s="243">
        <f ca="1">IF(AC57=W50,AD46-AC57,AD20-W24)</f>
        <v>0</v>
      </c>
      <c r="K60" s="244"/>
      <c r="L60" s="244"/>
      <c r="M60" s="244"/>
      <c r="N60" s="245"/>
      <c r="O60" s="54"/>
      <c r="P60" s="33"/>
      <c r="Q60" s="33"/>
      <c r="R60" s="33"/>
      <c r="S60" s="246" t="s">
        <v>81</v>
      </c>
      <c r="T60" s="246"/>
      <c r="U60" s="246"/>
      <c r="V60" s="246"/>
      <c r="W60" s="246" t="s">
        <v>34</v>
      </c>
      <c r="X60" s="246"/>
      <c r="Y60" s="247"/>
      <c r="Z60" s="248">
        <f ca="1">IF(W24=AC57,Z27,Z53)</f>
        <v>0</v>
      </c>
      <c r="AA60" s="249"/>
      <c r="AB60" s="249"/>
      <c r="AC60" s="249"/>
      <c r="AD60" s="250"/>
      <c r="AE60" s="251" t="s">
        <v>35</v>
      </c>
      <c r="AF60" s="251"/>
      <c r="AG60" s="252"/>
      <c r="AH60" s="253">
        <f ca="1">IF(W24=AC57,AH27,AH53)</f>
        <v>0</v>
      </c>
      <c r="AI60" s="254"/>
      <c r="AJ60" s="254"/>
      <c r="AK60" s="254"/>
      <c r="AL60" s="255"/>
    </row>
    <row r="61" spans="1:38" ht="9" customHeight="1" thickBot="1">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3"/>
    </row>
  </sheetData>
  <mergeCells count="134">
    <mergeCell ref="B60:I60"/>
    <mergeCell ref="J60:N60"/>
    <mergeCell ref="S60:V60"/>
    <mergeCell ref="S53:V53"/>
    <mergeCell ref="S27:V27"/>
    <mergeCell ref="A4:AL5"/>
    <mergeCell ref="A15:AL16"/>
    <mergeCell ref="A22:AL23"/>
    <mergeCell ref="A31:AL32"/>
    <mergeCell ref="A41:AL42"/>
    <mergeCell ref="B11:G11"/>
    <mergeCell ref="H11:N11"/>
    <mergeCell ref="Z11:AE11"/>
    <mergeCell ref="AG11:AK11"/>
    <mergeCell ref="B7:G7"/>
    <mergeCell ref="H7:N7"/>
    <mergeCell ref="Y7:Y8"/>
    <mergeCell ref="Z7:AE7"/>
    <mergeCell ref="AG7:AK7"/>
    <mergeCell ref="B8:G8"/>
    <mergeCell ref="H8:N8"/>
    <mergeCell ref="Z8:AE8"/>
    <mergeCell ref="AG8:AK8"/>
    <mergeCell ref="B24:G25"/>
    <mergeCell ref="A1:AL1"/>
    <mergeCell ref="B6:G6"/>
    <mergeCell ref="H6:O6"/>
    <mergeCell ref="B18:E18"/>
    <mergeCell ref="F18:L18"/>
    <mergeCell ref="N18:T18"/>
    <mergeCell ref="V18:AB18"/>
    <mergeCell ref="AD18:AJ18"/>
    <mergeCell ref="B19:E19"/>
    <mergeCell ref="F19:L19"/>
    <mergeCell ref="N19:T19"/>
    <mergeCell ref="V19:AB19"/>
    <mergeCell ref="AD19:AJ19"/>
    <mergeCell ref="B17:E17"/>
    <mergeCell ref="F17:M17"/>
    <mergeCell ref="N17:U17"/>
    <mergeCell ref="B9:G9"/>
    <mergeCell ref="H9:N9"/>
    <mergeCell ref="Z9:AK9"/>
    <mergeCell ref="B10:G10"/>
    <mergeCell ref="H10:N10"/>
    <mergeCell ref="Y10:Y11"/>
    <mergeCell ref="Z10:AE10"/>
    <mergeCell ref="AG10:AK10"/>
    <mergeCell ref="H24:H25"/>
    <mergeCell ref="I24:Q25"/>
    <mergeCell ref="R24:S25"/>
    <mergeCell ref="T24:U25"/>
    <mergeCell ref="V24:V25"/>
    <mergeCell ref="W24:AE25"/>
    <mergeCell ref="AF24:AF25"/>
    <mergeCell ref="Z12:AK13"/>
    <mergeCell ref="B20:E20"/>
    <mergeCell ref="F20:L20"/>
    <mergeCell ref="N20:T20"/>
    <mergeCell ref="V20:AB20"/>
    <mergeCell ref="AD20:AJ20"/>
    <mergeCell ref="V17:AC17"/>
    <mergeCell ref="AD17:AK17"/>
    <mergeCell ref="B33:G33"/>
    <mergeCell ref="H33:O33"/>
    <mergeCell ref="B44:E44"/>
    <mergeCell ref="F44:L44"/>
    <mergeCell ref="N44:T44"/>
    <mergeCell ref="V44:AB44"/>
    <mergeCell ref="AD44:AJ44"/>
    <mergeCell ref="B45:E45"/>
    <mergeCell ref="F45:L45"/>
    <mergeCell ref="N45:T45"/>
    <mergeCell ref="V45:AB45"/>
    <mergeCell ref="AD45:AJ45"/>
    <mergeCell ref="B43:E43"/>
    <mergeCell ref="F43:M43"/>
    <mergeCell ref="N43:U43"/>
    <mergeCell ref="V43:AC43"/>
    <mergeCell ref="AD43:AK43"/>
    <mergeCell ref="B34:G34"/>
    <mergeCell ref="H34:N34"/>
    <mergeCell ref="Y34:Y35"/>
    <mergeCell ref="Z34:AE34"/>
    <mergeCell ref="AG34:AK34"/>
    <mergeCell ref="B35:G35"/>
    <mergeCell ref="H35:N35"/>
    <mergeCell ref="B36:G36"/>
    <mergeCell ref="H36:N36"/>
    <mergeCell ref="Z36:AK36"/>
    <mergeCell ref="B37:G37"/>
    <mergeCell ref="H37:N37"/>
    <mergeCell ref="Y37:Y38"/>
    <mergeCell ref="Z37:AE37"/>
    <mergeCell ref="AG37:AK37"/>
    <mergeCell ref="B38:G38"/>
    <mergeCell ref="H38:N38"/>
    <mergeCell ref="B39:M39"/>
    <mergeCell ref="W50:AE51"/>
    <mergeCell ref="AF50:AF51"/>
    <mergeCell ref="B57:O58"/>
    <mergeCell ref="S57:AA58"/>
    <mergeCell ref="AB57:AB58"/>
    <mergeCell ref="AC57:AK58"/>
    <mergeCell ref="B50:G51"/>
    <mergeCell ref="H50:H51"/>
    <mergeCell ref="I50:Q51"/>
    <mergeCell ref="R50:S51"/>
    <mergeCell ref="T50:U51"/>
    <mergeCell ref="V50:V51"/>
    <mergeCell ref="B46:E46"/>
    <mergeCell ref="F46:L46"/>
    <mergeCell ref="N46:T46"/>
    <mergeCell ref="V46:AB46"/>
    <mergeCell ref="AD46:AJ46"/>
    <mergeCell ref="A48:AL49"/>
    <mergeCell ref="Z39:AK39"/>
    <mergeCell ref="W27:Y27"/>
    <mergeCell ref="Z27:AD27"/>
    <mergeCell ref="AE27:AG27"/>
    <mergeCell ref="AH27:AL27"/>
    <mergeCell ref="W53:Y53"/>
    <mergeCell ref="Z53:AD53"/>
    <mergeCell ref="AE53:AG53"/>
    <mergeCell ref="AH53:AL53"/>
    <mergeCell ref="W60:Y60"/>
    <mergeCell ref="Z60:AD60"/>
    <mergeCell ref="AE60:AG60"/>
    <mergeCell ref="AH60:AL60"/>
    <mergeCell ref="AL57:AL58"/>
    <mergeCell ref="Z35:AE35"/>
    <mergeCell ref="AG35:AK35"/>
    <mergeCell ref="Z38:AE38"/>
    <mergeCell ref="AG38:AK38"/>
  </mergeCells>
  <phoneticPr fontId="3"/>
  <printOptions horizontalCentered="1"/>
  <pageMargins left="0.59055118110236227" right="0.23622047244094491" top="0.74803149606299213" bottom="0.74803149606299213"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L71"/>
  <sheetViews>
    <sheetView view="pageBreakPreview" zoomScaleNormal="100" zoomScaleSheetLayoutView="100" workbookViewId="0">
      <selection activeCell="AS21" sqref="AS21:AS22"/>
    </sheetView>
  </sheetViews>
  <sheetFormatPr defaultColWidth="2.5" defaultRowHeight="15" customHeight="1"/>
  <sheetData>
    <row r="1" spans="1:38" ht="24.95" customHeight="1">
      <c r="A1" s="220" t="s">
        <v>144</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row>
    <row r="2" spans="1:38" ht="18.75" customHeight="1" thickBot="1">
      <c r="A2" s="25" t="s">
        <v>143</v>
      </c>
    </row>
    <row r="3" spans="1:38" ht="15" customHeight="1">
      <c r="A3" s="24" t="s">
        <v>55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8"/>
    </row>
    <row r="4" spans="1:38" ht="15" customHeight="1">
      <c r="A4" s="197" t="s">
        <v>70</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9"/>
    </row>
    <row r="5" spans="1:38" ht="15" customHeight="1">
      <c r="A5" s="197"/>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9"/>
    </row>
    <row r="6" spans="1:38" ht="15" customHeight="1" thickBot="1">
      <c r="A6" s="19"/>
      <c r="B6" s="162" t="s">
        <v>38</v>
      </c>
      <c r="C6" s="162"/>
      <c r="D6" s="162"/>
      <c r="E6" s="162"/>
      <c r="F6" s="162"/>
      <c r="G6" s="162"/>
      <c r="H6" s="156" t="s">
        <v>40</v>
      </c>
      <c r="I6" s="156"/>
      <c r="J6" s="156"/>
      <c r="K6" s="156"/>
      <c r="L6" s="156"/>
      <c r="M6" s="156"/>
      <c r="N6" s="156"/>
      <c r="O6" s="156"/>
      <c r="AL6" s="20"/>
    </row>
    <row r="7" spans="1:38" ht="15" customHeight="1">
      <c r="A7" s="19"/>
      <c r="B7" s="221" t="s">
        <v>37</v>
      </c>
      <c r="C7" s="221"/>
      <c r="D7" s="221"/>
      <c r="E7" s="221"/>
      <c r="F7" s="221"/>
      <c r="G7" s="221"/>
      <c r="H7" s="222">
        <f>SUM(補助対象施設の利用状況表!B49)</f>
        <v>0</v>
      </c>
      <c r="I7" s="222"/>
      <c r="J7" s="222"/>
      <c r="K7" s="222"/>
      <c r="L7" s="222"/>
      <c r="M7" s="222"/>
      <c r="N7" s="223"/>
      <c r="O7" s="40" t="s">
        <v>39</v>
      </c>
      <c r="P7" t="s">
        <v>98</v>
      </c>
      <c r="Y7" s="233" t="s">
        <v>43</v>
      </c>
      <c r="Z7" s="226" t="s">
        <v>41</v>
      </c>
      <c r="AA7" s="226"/>
      <c r="AB7" s="226"/>
      <c r="AC7" s="226"/>
      <c r="AD7" s="226"/>
      <c r="AE7" s="226"/>
      <c r="AF7" s="17" t="s">
        <v>30</v>
      </c>
      <c r="AG7" s="230" t="s">
        <v>106</v>
      </c>
      <c r="AH7" s="230"/>
      <c r="AI7" s="230"/>
      <c r="AJ7" s="230"/>
      <c r="AK7" s="231"/>
      <c r="AL7" s="20"/>
    </row>
    <row r="8" spans="1:38" ht="15" customHeight="1" thickBot="1">
      <c r="A8" s="19"/>
      <c r="B8" s="221" t="s">
        <v>19</v>
      </c>
      <c r="C8" s="221"/>
      <c r="D8" s="221"/>
      <c r="E8" s="221"/>
      <c r="F8" s="221"/>
      <c r="G8" s="221"/>
      <c r="H8" s="222">
        <f ca="1">SUM(補助対象施設の利用状況表!F49)</f>
        <v>0</v>
      </c>
      <c r="I8" s="222"/>
      <c r="J8" s="222"/>
      <c r="K8" s="222"/>
      <c r="L8" s="222"/>
      <c r="M8" s="222"/>
      <c r="N8" s="223"/>
      <c r="O8" s="40" t="s">
        <v>39</v>
      </c>
      <c r="P8" t="s">
        <v>99</v>
      </c>
      <c r="Y8" s="234"/>
      <c r="Z8" s="238" t="s">
        <v>44</v>
      </c>
      <c r="AA8" s="238"/>
      <c r="AB8" s="238"/>
      <c r="AC8" s="238"/>
      <c r="AD8" s="238"/>
      <c r="AE8" s="238"/>
      <c r="AF8" s="22" t="s">
        <v>30</v>
      </c>
      <c r="AG8" s="228">
        <f ca="1">IF(H9&gt;0,H8/(H9+H8),1)</f>
        <v>1</v>
      </c>
      <c r="AH8" s="228"/>
      <c r="AI8" s="228"/>
      <c r="AJ8" s="228"/>
      <c r="AK8" s="229"/>
      <c r="AL8" s="20"/>
    </row>
    <row r="9" spans="1:38" ht="15" customHeight="1" thickBot="1">
      <c r="A9" s="19"/>
      <c r="B9" s="221" t="s">
        <v>20</v>
      </c>
      <c r="C9" s="221"/>
      <c r="D9" s="221"/>
      <c r="E9" s="221"/>
      <c r="F9" s="221"/>
      <c r="G9" s="221"/>
      <c r="H9" s="222">
        <f ca="1">SUM(補助対象施設の利用状況表!J49)</f>
        <v>0</v>
      </c>
      <c r="I9" s="222"/>
      <c r="J9" s="222"/>
      <c r="K9" s="222"/>
      <c r="L9" s="222"/>
      <c r="M9" s="222"/>
      <c r="N9" s="223"/>
      <c r="O9" s="40" t="s">
        <v>39</v>
      </c>
      <c r="P9" t="s">
        <v>100</v>
      </c>
      <c r="Z9" s="224" t="s">
        <v>50</v>
      </c>
      <c r="AA9" s="224"/>
      <c r="AB9" s="224"/>
      <c r="AC9" s="224"/>
      <c r="AD9" s="224"/>
      <c r="AE9" s="224"/>
      <c r="AF9" s="224"/>
      <c r="AG9" s="224"/>
      <c r="AH9" s="224"/>
      <c r="AI9" s="224"/>
      <c r="AJ9" s="224"/>
      <c r="AK9" s="224"/>
      <c r="AL9" s="20"/>
    </row>
    <row r="10" spans="1:38" ht="15" customHeight="1">
      <c r="A10" s="19"/>
      <c r="B10" s="221" t="s">
        <v>22</v>
      </c>
      <c r="C10" s="221"/>
      <c r="D10" s="221"/>
      <c r="E10" s="221"/>
      <c r="F10" s="221"/>
      <c r="G10" s="221"/>
      <c r="H10" s="222">
        <f ca="1">H7-(H8+H9)</f>
        <v>0</v>
      </c>
      <c r="I10" s="222"/>
      <c r="J10" s="222"/>
      <c r="K10" s="222"/>
      <c r="L10" s="222"/>
      <c r="M10" s="222"/>
      <c r="N10" s="223"/>
      <c r="O10" s="40" t="s">
        <v>39</v>
      </c>
      <c r="P10" t="s">
        <v>101</v>
      </c>
      <c r="Y10" s="233" t="s">
        <v>43</v>
      </c>
      <c r="Z10" s="226" t="s">
        <v>42</v>
      </c>
      <c r="AA10" s="226"/>
      <c r="AB10" s="226"/>
      <c r="AC10" s="226"/>
      <c r="AD10" s="226"/>
      <c r="AE10" s="226"/>
      <c r="AF10" s="17" t="s">
        <v>30</v>
      </c>
      <c r="AG10" s="226" t="s">
        <v>108</v>
      </c>
      <c r="AH10" s="226"/>
      <c r="AI10" s="226"/>
      <c r="AJ10" s="226"/>
      <c r="AK10" s="227"/>
      <c r="AL10" s="20"/>
    </row>
    <row r="11" spans="1:38" ht="15" customHeight="1" thickBot="1">
      <c r="A11" s="19"/>
      <c r="B11" s="221" t="s">
        <v>31</v>
      </c>
      <c r="C11" s="221"/>
      <c r="D11" s="221"/>
      <c r="E11" s="221"/>
      <c r="F11" s="221"/>
      <c r="G11" s="221"/>
      <c r="H11" s="222">
        <f>SUM(補助対象施設の利用状況表!S49)</f>
        <v>0</v>
      </c>
      <c r="I11" s="222"/>
      <c r="J11" s="222"/>
      <c r="K11" s="222"/>
      <c r="L11" s="222"/>
      <c r="M11" s="222"/>
      <c r="N11" s="223"/>
      <c r="O11" s="40" t="s">
        <v>39</v>
      </c>
      <c r="P11" t="s">
        <v>102</v>
      </c>
      <c r="R11" s="16" t="s">
        <v>103</v>
      </c>
      <c r="Y11" s="234"/>
      <c r="Z11" s="238" t="s">
        <v>45</v>
      </c>
      <c r="AA11" s="238"/>
      <c r="AB11" s="238"/>
      <c r="AC11" s="238"/>
      <c r="AD11" s="238"/>
      <c r="AE11" s="238"/>
      <c r="AF11" s="22" t="s">
        <v>30</v>
      </c>
      <c r="AG11" s="228">
        <f>IF(H7&gt;0,1-(H11/H7),1)</f>
        <v>1</v>
      </c>
      <c r="AH11" s="228"/>
      <c r="AI11" s="228"/>
      <c r="AJ11" s="228"/>
      <c r="AK11" s="229"/>
      <c r="AL11" s="20"/>
    </row>
    <row r="12" spans="1:38" ht="9" customHeight="1">
      <c r="A12" s="19"/>
      <c r="Z12" s="235" t="s">
        <v>50</v>
      </c>
      <c r="AA12" s="235"/>
      <c r="AB12" s="235"/>
      <c r="AC12" s="235"/>
      <c r="AD12" s="235"/>
      <c r="AE12" s="235"/>
      <c r="AF12" s="235"/>
      <c r="AG12" s="235"/>
      <c r="AH12" s="235"/>
      <c r="AI12" s="235"/>
      <c r="AJ12" s="235"/>
      <c r="AK12" s="235"/>
      <c r="AL12" s="20"/>
    </row>
    <row r="13" spans="1:38" ht="9" customHeight="1">
      <c r="A13" s="19"/>
      <c r="Z13" s="236"/>
      <c r="AA13" s="236"/>
      <c r="AB13" s="236"/>
      <c r="AC13" s="236"/>
      <c r="AD13" s="236"/>
      <c r="AE13" s="236"/>
      <c r="AF13" s="236"/>
      <c r="AG13" s="236"/>
      <c r="AH13" s="236"/>
      <c r="AI13" s="236"/>
      <c r="AJ13" s="236"/>
      <c r="AK13" s="236"/>
      <c r="AL13" s="20"/>
    </row>
    <row r="14" spans="1:38" ht="15" customHeight="1">
      <c r="A14" s="182" t="s">
        <v>125</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4"/>
    </row>
    <row r="15" spans="1:38" ht="15" customHeight="1">
      <c r="A15" s="182"/>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4"/>
    </row>
    <row r="16" spans="1:38" ht="15" customHeight="1">
      <c r="A16" s="19"/>
      <c r="B16" s="291" t="s">
        <v>38</v>
      </c>
      <c r="C16" s="292"/>
      <c r="D16" s="292"/>
      <c r="E16" s="293"/>
      <c r="F16" s="285" t="s">
        <v>46</v>
      </c>
      <c r="G16" s="286"/>
      <c r="H16" s="286"/>
      <c r="I16" s="286"/>
      <c r="J16" s="286"/>
      <c r="K16" s="286"/>
      <c r="L16" s="286"/>
      <c r="M16" s="287"/>
      <c r="N16" s="285" t="s">
        <v>47</v>
      </c>
      <c r="O16" s="286"/>
      <c r="P16" s="286"/>
      <c r="Q16" s="286"/>
      <c r="R16" s="286"/>
      <c r="S16" s="286"/>
      <c r="T16" s="286"/>
      <c r="U16" s="287"/>
      <c r="V16" s="285" t="s">
        <v>48</v>
      </c>
      <c r="W16" s="286"/>
      <c r="X16" s="286"/>
      <c r="Y16" s="286"/>
      <c r="Z16" s="286"/>
      <c r="AA16" s="286"/>
      <c r="AB16" s="286"/>
      <c r="AC16" s="287"/>
      <c r="AD16" s="285" t="s">
        <v>36</v>
      </c>
      <c r="AE16" s="286"/>
      <c r="AF16" s="286"/>
      <c r="AG16" s="286"/>
      <c r="AH16" s="286"/>
      <c r="AI16" s="286"/>
      <c r="AJ16" s="286"/>
      <c r="AK16" s="287"/>
      <c r="AL16" s="20"/>
    </row>
    <row r="17" spans="1:38" ht="15" customHeight="1">
      <c r="A17" s="19"/>
      <c r="B17" s="291" t="s">
        <v>34</v>
      </c>
      <c r="C17" s="292"/>
      <c r="D17" s="292"/>
      <c r="E17" s="293"/>
      <c r="F17" s="161">
        <f>SUM(事業費等入力シート!F26)</f>
        <v>0</v>
      </c>
      <c r="G17" s="314"/>
      <c r="H17" s="314"/>
      <c r="I17" s="314"/>
      <c r="J17" s="314"/>
      <c r="K17" s="314"/>
      <c r="L17" s="314"/>
      <c r="M17" s="40" t="s">
        <v>33</v>
      </c>
      <c r="N17" s="161">
        <f>SUM(事業費等入力シート!M26)</f>
        <v>0</v>
      </c>
      <c r="O17" s="314"/>
      <c r="P17" s="314"/>
      <c r="Q17" s="314"/>
      <c r="R17" s="314"/>
      <c r="S17" s="314"/>
      <c r="T17" s="314"/>
      <c r="U17" s="40" t="s">
        <v>33</v>
      </c>
      <c r="V17" s="161">
        <f>SUM(事業費等入力シート!T26)</f>
        <v>0</v>
      </c>
      <c r="W17" s="314"/>
      <c r="X17" s="314"/>
      <c r="Y17" s="314"/>
      <c r="Z17" s="314"/>
      <c r="AA17" s="314"/>
      <c r="AB17" s="314"/>
      <c r="AC17" s="40" t="s">
        <v>33</v>
      </c>
      <c r="AD17" s="161">
        <f>SUM(F17,N17,V17)</f>
        <v>0</v>
      </c>
      <c r="AE17" s="314"/>
      <c r="AF17" s="314"/>
      <c r="AG17" s="314"/>
      <c r="AH17" s="314"/>
      <c r="AI17" s="314"/>
      <c r="AJ17" s="314"/>
      <c r="AK17" s="41" t="s">
        <v>33</v>
      </c>
      <c r="AL17" s="20"/>
    </row>
    <row r="18" spans="1:38" ht="15" customHeight="1" thickBot="1">
      <c r="A18" s="19"/>
      <c r="B18" s="163" t="s">
        <v>35</v>
      </c>
      <c r="C18" s="163"/>
      <c r="D18" s="163"/>
      <c r="E18" s="163"/>
      <c r="F18" s="167">
        <f>SUM(事業費等入力シート!F27)</f>
        <v>0</v>
      </c>
      <c r="G18" s="167"/>
      <c r="H18" s="167"/>
      <c r="I18" s="167"/>
      <c r="J18" s="167"/>
      <c r="K18" s="167"/>
      <c r="L18" s="168"/>
      <c r="M18" s="45" t="s">
        <v>33</v>
      </c>
      <c r="N18" s="167">
        <f>SUM(事業費等入力シート!M27)</f>
        <v>0</v>
      </c>
      <c r="O18" s="167"/>
      <c r="P18" s="167"/>
      <c r="Q18" s="167"/>
      <c r="R18" s="167"/>
      <c r="S18" s="167"/>
      <c r="T18" s="168"/>
      <c r="U18" s="45" t="s">
        <v>33</v>
      </c>
      <c r="V18" s="167">
        <f>SUM(事業費等入力シート!T27)</f>
        <v>0</v>
      </c>
      <c r="W18" s="167"/>
      <c r="X18" s="167"/>
      <c r="Y18" s="167"/>
      <c r="Z18" s="167"/>
      <c r="AA18" s="167"/>
      <c r="AB18" s="168"/>
      <c r="AC18" s="45" t="s">
        <v>33</v>
      </c>
      <c r="AD18" s="167">
        <f>SUM(F18,N18,V18)</f>
        <v>0</v>
      </c>
      <c r="AE18" s="167"/>
      <c r="AF18" s="167"/>
      <c r="AG18" s="167"/>
      <c r="AH18" s="167"/>
      <c r="AI18" s="167"/>
      <c r="AJ18" s="168"/>
      <c r="AK18" s="42" t="s">
        <v>33</v>
      </c>
      <c r="AL18" s="20"/>
    </row>
    <row r="19" spans="1:38" ht="15" customHeight="1" thickTop="1">
      <c r="A19" s="19"/>
      <c r="B19" s="169" t="s">
        <v>36</v>
      </c>
      <c r="C19" s="169"/>
      <c r="D19" s="169"/>
      <c r="E19" s="169"/>
      <c r="F19" s="170">
        <f>SUM(F17:L18)</f>
        <v>0</v>
      </c>
      <c r="G19" s="170"/>
      <c r="H19" s="170"/>
      <c r="I19" s="170"/>
      <c r="J19" s="170"/>
      <c r="K19" s="170"/>
      <c r="L19" s="171"/>
      <c r="M19" s="44" t="s">
        <v>33</v>
      </c>
      <c r="N19" s="170">
        <f>SUM(N17:T18)</f>
        <v>0</v>
      </c>
      <c r="O19" s="170"/>
      <c r="P19" s="170"/>
      <c r="Q19" s="170"/>
      <c r="R19" s="170"/>
      <c r="S19" s="170"/>
      <c r="T19" s="171"/>
      <c r="U19" s="44" t="s">
        <v>33</v>
      </c>
      <c r="V19" s="170">
        <f>SUM(V17:AB18)</f>
        <v>0</v>
      </c>
      <c r="W19" s="170"/>
      <c r="X19" s="170"/>
      <c r="Y19" s="170"/>
      <c r="Z19" s="170"/>
      <c r="AA19" s="170"/>
      <c r="AB19" s="171"/>
      <c r="AC19" s="44" t="s">
        <v>33</v>
      </c>
      <c r="AD19" s="170">
        <f>SUM(AD17:AJ18)</f>
        <v>0</v>
      </c>
      <c r="AE19" s="170"/>
      <c r="AF19" s="170"/>
      <c r="AG19" s="170"/>
      <c r="AH19" s="170"/>
      <c r="AI19" s="170"/>
      <c r="AJ19" s="171"/>
      <c r="AK19" s="43" t="s">
        <v>33</v>
      </c>
      <c r="AL19" s="20"/>
    </row>
    <row r="20" spans="1:38" ht="9" customHeight="1">
      <c r="A20" s="19"/>
      <c r="AL20" s="20"/>
    </row>
    <row r="21" spans="1:38" ht="15" customHeight="1">
      <c r="A21" s="197" t="s">
        <v>126</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9"/>
    </row>
    <row r="22" spans="1:38" ht="15" customHeight="1">
      <c r="A22" s="197"/>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row>
    <row r="23" spans="1:38" ht="15" customHeight="1">
      <c r="A23" s="19"/>
      <c r="B23" s="308" t="s">
        <v>56</v>
      </c>
      <c r="C23" s="309"/>
      <c r="D23" s="309"/>
      <c r="E23" s="309"/>
      <c r="F23" s="309"/>
      <c r="G23" s="310"/>
      <c r="H23" s="190" t="s">
        <v>30</v>
      </c>
      <c r="I23" s="315" t="s">
        <v>86</v>
      </c>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7"/>
      <c r="AL23" s="20"/>
    </row>
    <row r="24" spans="1:38" ht="15" customHeight="1">
      <c r="A24" s="19"/>
      <c r="B24" s="311"/>
      <c r="C24" s="312"/>
      <c r="D24" s="312"/>
      <c r="E24" s="312"/>
      <c r="F24" s="312"/>
      <c r="G24" s="313"/>
      <c r="H24" s="190"/>
      <c r="I24" s="318"/>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20"/>
      <c r="AL24" s="20"/>
    </row>
    <row r="25" spans="1:38" ht="9" customHeight="1">
      <c r="A25" s="19"/>
      <c r="B25" s="31"/>
      <c r="C25" s="31"/>
      <c r="D25" s="31"/>
      <c r="E25" s="31"/>
      <c r="F25" s="31"/>
      <c r="G25" s="31"/>
      <c r="H25" s="15"/>
      <c r="I25" s="14"/>
      <c r="J25" s="14"/>
      <c r="K25" s="14"/>
      <c r="L25" s="14"/>
      <c r="M25" s="14"/>
      <c r="N25" s="14"/>
      <c r="O25" s="14"/>
      <c r="P25" s="14"/>
      <c r="Q25" s="14"/>
      <c r="R25" s="14"/>
      <c r="S25" s="14"/>
      <c r="T25" s="14"/>
      <c r="U25" s="14"/>
      <c r="V25" s="14"/>
      <c r="W25" s="14"/>
      <c r="X25" s="14"/>
      <c r="Y25" s="14"/>
      <c r="Z25" s="14"/>
      <c r="AA25" s="14"/>
      <c r="AB25" s="14"/>
      <c r="AC25" s="14"/>
      <c r="AL25" s="20"/>
    </row>
    <row r="26" spans="1:38" ht="15" customHeight="1">
      <c r="A26" s="19"/>
      <c r="B26" s="31"/>
      <c r="C26" s="31"/>
      <c r="D26" s="31"/>
      <c r="E26" s="31"/>
      <c r="F26" s="31"/>
      <c r="G26" s="31"/>
      <c r="H26" s="15"/>
      <c r="I26" s="14"/>
      <c r="J26" s="14"/>
      <c r="K26" s="14"/>
      <c r="L26" s="14"/>
      <c r="M26" s="14"/>
      <c r="N26" s="14"/>
      <c r="O26" s="285" t="s">
        <v>34</v>
      </c>
      <c r="P26" s="286"/>
      <c r="Q26" s="286"/>
      <c r="R26" s="286"/>
      <c r="S26" s="287"/>
      <c r="T26" s="285" t="s">
        <v>35</v>
      </c>
      <c r="U26" s="286"/>
      <c r="V26" s="286"/>
      <c r="W26" s="286"/>
      <c r="X26" s="287"/>
      <c r="Y26" s="14"/>
      <c r="Z26" s="14"/>
      <c r="AA26" s="14"/>
      <c r="AB26" s="14"/>
      <c r="AC26" s="14"/>
      <c r="AL26" s="20"/>
    </row>
    <row r="27" spans="1:38" ht="15" customHeight="1">
      <c r="A27" s="19"/>
      <c r="B27" s="288" t="s">
        <v>64</v>
      </c>
      <c r="C27" s="289"/>
      <c r="D27" s="289"/>
      <c r="E27" s="289"/>
      <c r="F27" s="289"/>
      <c r="G27" s="289"/>
      <c r="H27" s="289"/>
      <c r="I27" s="289"/>
      <c r="J27" s="289"/>
      <c r="K27" s="289"/>
      <c r="L27" s="289"/>
      <c r="M27" s="290"/>
      <c r="N27" s="14" t="s">
        <v>82</v>
      </c>
      <c r="O27" s="267">
        <f>IF(AND(AF29&gt;0,F17&gt;0),INT(F17*AF28/H44),0)</f>
        <v>0</v>
      </c>
      <c r="P27" s="268"/>
      <c r="Q27" s="268"/>
      <c r="R27" s="268"/>
      <c r="S27" s="59" t="s">
        <v>33</v>
      </c>
      <c r="T27" s="267">
        <f>IF(AND(AF29&gt;0,F18&gt;0),INT(F18*AF28/H44),0)</f>
        <v>0</v>
      </c>
      <c r="U27" s="268"/>
      <c r="V27" s="268"/>
      <c r="W27" s="268"/>
      <c r="X27" s="59" t="s">
        <v>33</v>
      </c>
      <c r="Z27" s="162" t="s">
        <v>38</v>
      </c>
      <c r="AA27" s="162"/>
      <c r="AB27" s="162"/>
      <c r="AC27" s="162"/>
      <c r="AD27" s="162"/>
      <c r="AE27" s="162"/>
      <c r="AF27" s="162" t="s">
        <v>61</v>
      </c>
      <c r="AG27" s="162"/>
      <c r="AH27" s="162"/>
      <c r="AI27" s="162"/>
      <c r="AJ27" s="162"/>
      <c r="AK27" s="162"/>
      <c r="AL27" s="20"/>
    </row>
    <row r="28" spans="1:38" ht="15" customHeight="1">
      <c r="A28" s="19"/>
      <c r="B28" s="288" t="s">
        <v>65</v>
      </c>
      <c r="C28" s="289"/>
      <c r="D28" s="289"/>
      <c r="E28" s="289"/>
      <c r="F28" s="289"/>
      <c r="G28" s="289"/>
      <c r="H28" s="289"/>
      <c r="I28" s="289"/>
      <c r="J28" s="289"/>
      <c r="K28" s="289"/>
      <c r="L28" s="289"/>
      <c r="M28" s="290"/>
      <c r="N28" s="14" t="s">
        <v>85</v>
      </c>
      <c r="O28" s="267">
        <f>IF(AND(AF29&gt;0,N17&gt;0),INT(N17*AF28/H44),0)</f>
        <v>0</v>
      </c>
      <c r="P28" s="268"/>
      <c r="Q28" s="268"/>
      <c r="R28" s="268"/>
      <c r="S28" s="59" t="s">
        <v>33</v>
      </c>
      <c r="T28" s="267">
        <f>IF(AND(AF29&gt;0,N18&gt;0),INT(N18*AF28/H44),0)</f>
        <v>0</v>
      </c>
      <c r="U28" s="268"/>
      <c r="V28" s="268"/>
      <c r="W28" s="268"/>
      <c r="X28" s="59" t="s">
        <v>33</v>
      </c>
      <c r="Z28" s="221" t="s">
        <v>62</v>
      </c>
      <c r="AA28" s="221"/>
      <c r="AB28" s="221"/>
      <c r="AC28" s="221"/>
      <c r="AD28" s="221"/>
      <c r="AE28" s="221"/>
      <c r="AF28" s="269">
        <f>SUM(補助対象施設の利用状況表!F17)</f>
        <v>0</v>
      </c>
      <c r="AG28" s="270"/>
      <c r="AH28" s="270"/>
      <c r="AI28" s="270"/>
      <c r="AJ28" s="270"/>
      <c r="AK28" s="46" t="s">
        <v>83</v>
      </c>
      <c r="AL28" s="20"/>
    </row>
    <row r="29" spans="1:38" ht="15" customHeight="1" thickBot="1">
      <c r="A29" s="19"/>
      <c r="B29" s="271" t="s">
        <v>66</v>
      </c>
      <c r="C29" s="272"/>
      <c r="D29" s="272"/>
      <c r="E29" s="272"/>
      <c r="F29" s="272"/>
      <c r="G29" s="272"/>
      <c r="H29" s="272"/>
      <c r="I29" s="272"/>
      <c r="J29" s="272"/>
      <c r="K29" s="272"/>
      <c r="L29" s="272"/>
      <c r="M29" s="273"/>
      <c r="N29" s="14" t="s">
        <v>82</v>
      </c>
      <c r="O29" s="274">
        <f>IF(AND(AF29&gt;0,V17&gt;0),INT(V17*AF28/H44),0)</f>
        <v>0</v>
      </c>
      <c r="P29" s="275"/>
      <c r="Q29" s="275"/>
      <c r="R29" s="275"/>
      <c r="S29" s="60" t="s">
        <v>33</v>
      </c>
      <c r="T29" s="274">
        <f>IF(AND(AF29&gt;0,V18&gt;0),INT(V18*AF28/H44),0)</f>
        <v>0</v>
      </c>
      <c r="U29" s="275"/>
      <c r="V29" s="275"/>
      <c r="W29" s="275"/>
      <c r="X29" s="60" t="s">
        <v>33</v>
      </c>
      <c r="Z29" s="276" t="s">
        <v>63</v>
      </c>
      <c r="AA29" s="276"/>
      <c r="AB29" s="276"/>
      <c r="AC29" s="276"/>
      <c r="AD29" s="276"/>
      <c r="AE29" s="276"/>
      <c r="AF29" s="277">
        <f>SUM(補助対象施設の利用状況表!AC17)</f>
        <v>0</v>
      </c>
      <c r="AG29" s="278"/>
      <c r="AH29" s="278"/>
      <c r="AI29" s="278"/>
      <c r="AJ29" s="278"/>
      <c r="AK29" s="62" t="s">
        <v>83</v>
      </c>
      <c r="AL29" s="20"/>
    </row>
    <row r="30" spans="1:38" ht="15" customHeight="1" thickTop="1" thickBot="1">
      <c r="A30" s="19"/>
      <c r="B30" s="257" t="s">
        <v>84</v>
      </c>
      <c r="C30" s="258"/>
      <c r="D30" s="258"/>
      <c r="E30" s="258"/>
      <c r="F30" s="258"/>
      <c r="G30" s="258"/>
      <c r="H30" s="258"/>
      <c r="I30" s="258"/>
      <c r="J30" s="258"/>
      <c r="K30" s="258"/>
      <c r="L30" s="258"/>
      <c r="M30" s="259"/>
      <c r="N30" s="14" t="s">
        <v>82</v>
      </c>
      <c r="O30" s="260">
        <f>SUM(O27:R29)</f>
        <v>0</v>
      </c>
      <c r="P30" s="261"/>
      <c r="Q30" s="261"/>
      <c r="R30" s="261"/>
      <c r="S30" s="61" t="s">
        <v>33</v>
      </c>
      <c r="T30" s="260">
        <f>SUM(T27:W29)</f>
        <v>0</v>
      </c>
      <c r="U30" s="261"/>
      <c r="V30" s="261"/>
      <c r="W30" s="261"/>
      <c r="X30" s="61" t="s">
        <v>33</v>
      </c>
      <c r="Z30" s="262" t="s">
        <v>75</v>
      </c>
      <c r="AA30" s="263"/>
      <c r="AB30" s="263"/>
      <c r="AC30" s="263"/>
      <c r="AD30" s="263"/>
      <c r="AE30" s="263"/>
      <c r="AF30" s="264">
        <f>IF(AF29&gt;0,(AF28/AF29),1)</f>
        <v>1</v>
      </c>
      <c r="AG30" s="265"/>
      <c r="AH30" s="265"/>
      <c r="AI30" s="265"/>
      <c r="AJ30" s="265"/>
      <c r="AK30" s="266"/>
      <c r="AL30" s="20"/>
    </row>
    <row r="31" spans="1:38" ht="15" customHeight="1">
      <c r="A31" s="19"/>
      <c r="Z31" s="294" t="s">
        <v>50</v>
      </c>
      <c r="AA31" s="294"/>
      <c r="AB31" s="294"/>
      <c r="AC31" s="294"/>
      <c r="AD31" s="294"/>
      <c r="AE31" s="294"/>
      <c r="AF31" s="294"/>
      <c r="AG31" s="294"/>
      <c r="AH31" s="294"/>
      <c r="AI31" s="294"/>
      <c r="AJ31" s="294"/>
      <c r="AK31" s="294"/>
      <c r="AL31" s="20"/>
    </row>
    <row r="32" spans="1:38" ht="15" customHeight="1">
      <c r="A32" s="197" t="s">
        <v>127</v>
      </c>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9"/>
    </row>
    <row r="33" spans="1:38" ht="15" customHeight="1">
      <c r="A33" s="197"/>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9"/>
    </row>
    <row r="34" spans="1:38" ht="15" customHeight="1">
      <c r="A34" s="19"/>
      <c r="B34" s="295" t="s">
        <v>32</v>
      </c>
      <c r="C34" s="296"/>
      <c r="D34" s="296"/>
      <c r="E34" s="296"/>
      <c r="F34" s="296"/>
      <c r="G34" s="297"/>
      <c r="H34" s="189" t="s">
        <v>30</v>
      </c>
      <c r="I34" s="301" t="s">
        <v>67</v>
      </c>
      <c r="J34" s="302"/>
      <c r="K34" s="302"/>
      <c r="L34" s="302"/>
      <c r="M34" s="302"/>
      <c r="N34" s="302"/>
      <c r="O34" s="302"/>
      <c r="P34" s="302"/>
      <c r="Q34" s="303"/>
      <c r="R34" s="189" t="s">
        <v>18</v>
      </c>
      <c r="S34" s="190"/>
      <c r="T34" s="185" t="s">
        <v>45</v>
      </c>
      <c r="U34" s="116"/>
      <c r="V34" s="190" t="s">
        <v>30</v>
      </c>
      <c r="W34" s="279">
        <f ca="1">Z37+AH37</f>
        <v>0</v>
      </c>
      <c r="X34" s="280"/>
      <c r="Y34" s="280"/>
      <c r="Z34" s="280"/>
      <c r="AA34" s="280"/>
      <c r="AB34" s="280"/>
      <c r="AC34" s="280"/>
      <c r="AD34" s="280"/>
      <c r="AE34" s="281"/>
      <c r="AF34" s="190" t="s">
        <v>33</v>
      </c>
      <c r="AL34" s="20"/>
    </row>
    <row r="35" spans="1:38" ht="15" customHeight="1">
      <c r="A35" s="19"/>
      <c r="B35" s="298"/>
      <c r="C35" s="299"/>
      <c r="D35" s="299"/>
      <c r="E35" s="299"/>
      <c r="F35" s="299"/>
      <c r="G35" s="300"/>
      <c r="H35" s="189"/>
      <c r="I35" s="304"/>
      <c r="J35" s="305"/>
      <c r="K35" s="305"/>
      <c r="L35" s="305"/>
      <c r="M35" s="305"/>
      <c r="N35" s="305"/>
      <c r="O35" s="305"/>
      <c r="P35" s="305"/>
      <c r="Q35" s="306"/>
      <c r="R35" s="189"/>
      <c r="S35" s="190"/>
      <c r="T35" s="187"/>
      <c r="U35" s="119"/>
      <c r="V35" s="190"/>
      <c r="W35" s="282"/>
      <c r="X35" s="283"/>
      <c r="Y35" s="283"/>
      <c r="Z35" s="283"/>
      <c r="AA35" s="283"/>
      <c r="AB35" s="283"/>
      <c r="AC35" s="283"/>
      <c r="AD35" s="283"/>
      <c r="AE35" s="284"/>
      <c r="AF35" s="190"/>
      <c r="AL35" s="20"/>
    </row>
    <row r="36" spans="1:38" ht="13.5">
      <c r="A36" s="19"/>
      <c r="I36" s="28" t="s">
        <v>53</v>
      </c>
      <c r="W36" s="28" t="s">
        <v>54</v>
      </c>
      <c r="AL36" s="20"/>
    </row>
    <row r="37" spans="1:38" ht="13.5">
      <c r="A37" s="19"/>
      <c r="I37" s="28"/>
      <c r="S37" s="246" t="s">
        <v>81</v>
      </c>
      <c r="T37" s="246"/>
      <c r="U37" s="246"/>
      <c r="V37" s="246"/>
      <c r="W37" s="246" t="s">
        <v>34</v>
      </c>
      <c r="X37" s="246"/>
      <c r="Y37" s="247"/>
      <c r="Z37" s="248">
        <f ca="1">INT(INT(O27+(O29*AG8))*AG11)</f>
        <v>0</v>
      </c>
      <c r="AA37" s="249"/>
      <c r="AB37" s="249"/>
      <c r="AC37" s="249"/>
      <c r="AD37" s="250"/>
      <c r="AE37" s="251" t="s">
        <v>35</v>
      </c>
      <c r="AF37" s="251"/>
      <c r="AG37" s="252"/>
      <c r="AH37" s="253">
        <f ca="1">INT(INT(T27+(T29*AG8))*AG11)</f>
        <v>0</v>
      </c>
      <c r="AI37" s="254"/>
      <c r="AJ37" s="254"/>
      <c r="AK37" s="254"/>
      <c r="AL37" s="255"/>
    </row>
    <row r="38" spans="1:38" ht="9" customHeight="1" thickBot="1">
      <c r="A38" s="21"/>
      <c r="B38" s="26"/>
      <c r="C38" s="26"/>
      <c r="D38" s="26"/>
      <c r="E38" s="26"/>
      <c r="F38" s="26"/>
      <c r="G38" s="26"/>
      <c r="H38" s="26"/>
      <c r="I38" s="27"/>
      <c r="J38" s="27"/>
      <c r="K38" s="27"/>
      <c r="L38" s="27"/>
      <c r="M38" s="27"/>
      <c r="N38" s="27"/>
      <c r="O38" s="27"/>
      <c r="P38" s="27"/>
      <c r="Q38" s="27"/>
      <c r="R38" s="26"/>
      <c r="S38" s="22"/>
      <c r="T38" s="22"/>
      <c r="U38" s="22"/>
      <c r="V38" s="22"/>
      <c r="W38" s="22"/>
      <c r="X38" s="22"/>
      <c r="Y38" s="22"/>
      <c r="Z38" s="22"/>
      <c r="AA38" s="22"/>
      <c r="AB38" s="22"/>
      <c r="AC38" s="22"/>
      <c r="AD38" s="22"/>
      <c r="AE38" s="22"/>
      <c r="AF38" s="22"/>
      <c r="AG38" s="22"/>
      <c r="AH38" s="22"/>
      <c r="AI38" s="22"/>
      <c r="AJ38" s="22"/>
      <c r="AK38" s="22"/>
      <c r="AL38" s="23"/>
    </row>
    <row r="39" spans="1:38" ht="15" customHeight="1" thickBot="1"/>
    <row r="40" spans="1:38" ht="15" customHeight="1">
      <c r="A40" s="24" t="s">
        <v>168</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8"/>
    </row>
    <row r="41" spans="1:38" ht="15" customHeight="1">
      <c r="A41" s="197" t="s">
        <v>74</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9"/>
    </row>
    <row r="42" spans="1:38" ht="15" customHeight="1">
      <c r="A42" s="197"/>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9"/>
    </row>
    <row r="43" spans="1:38" ht="15" customHeight="1" thickBot="1">
      <c r="A43" s="19"/>
      <c r="B43" s="162" t="s">
        <v>38</v>
      </c>
      <c r="C43" s="162"/>
      <c r="D43" s="162"/>
      <c r="E43" s="162"/>
      <c r="F43" s="162"/>
      <c r="G43" s="162"/>
      <c r="H43" s="156" t="s">
        <v>40</v>
      </c>
      <c r="I43" s="156"/>
      <c r="J43" s="156"/>
      <c r="K43" s="156"/>
      <c r="L43" s="156"/>
      <c r="M43" s="156"/>
      <c r="N43" s="156"/>
      <c r="O43" s="156"/>
      <c r="AL43" s="20"/>
    </row>
    <row r="44" spans="1:38" ht="15" customHeight="1">
      <c r="A44" s="19"/>
      <c r="B44" s="221" t="s">
        <v>37</v>
      </c>
      <c r="C44" s="221"/>
      <c r="D44" s="221"/>
      <c r="E44" s="221"/>
      <c r="F44" s="221"/>
      <c r="G44" s="221"/>
      <c r="H44" s="222">
        <f>SUM(補助対象施設の利用状況表!Y49)</f>
        <v>0</v>
      </c>
      <c r="I44" s="222"/>
      <c r="J44" s="222"/>
      <c r="K44" s="222"/>
      <c r="L44" s="222"/>
      <c r="M44" s="222"/>
      <c r="N44" s="223"/>
      <c r="O44" s="40" t="s">
        <v>39</v>
      </c>
      <c r="P44" t="s">
        <v>98</v>
      </c>
      <c r="Y44" s="233" t="s">
        <v>43</v>
      </c>
      <c r="Z44" s="226" t="s">
        <v>41</v>
      </c>
      <c r="AA44" s="226"/>
      <c r="AB44" s="226"/>
      <c r="AC44" s="226"/>
      <c r="AD44" s="226"/>
      <c r="AE44" s="226"/>
      <c r="AF44" s="17" t="s">
        <v>30</v>
      </c>
      <c r="AG44" s="230" t="s">
        <v>106</v>
      </c>
      <c r="AH44" s="230"/>
      <c r="AI44" s="230"/>
      <c r="AJ44" s="230"/>
      <c r="AK44" s="231"/>
      <c r="AL44" s="20"/>
    </row>
    <row r="45" spans="1:38" ht="15" customHeight="1" thickBot="1">
      <c r="A45" s="19"/>
      <c r="B45" s="221" t="s">
        <v>19</v>
      </c>
      <c r="C45" s="221"/>
      <c r="D45" s="221"/>
      <c r="E45" s="221"/>
      <c r="F45" s="221"/>
      <c r="G45" s="221"/>
      <c r="H45" s="222">
        <f ca="1">SUM(補助対象施設の利用状況表!AC49)</f>
        <v>0</v>
      </c>
      <c r="I45" s="222"/>
      <c r="J45" s="222"/>
      <c r="K45" s="222"/>
      <c r="L45" s="222"/>
      <c r="M45" s="222"/>
      <c r="N45" s="223"/>
      <c r="O45" s="40" t="s">
        <v>39</v>
      </c>
      <c r="P45" t="s">
        <v>99</v>
      </c>
      <c r="Y45" s="234"/>
      <c r="Z45" s="238" t="s">
        <v>44</v>
      </c>
      <c r="AA45" s="238"/>
      <c r="AB45" s="238"/>
      <c r="AC45" s="238"/>
      <c r="AD45" s="238"/>
      <c r="AE45" s="238"/>
      <c r="AF45" s="22" t="s">
        <v>30</v>
      </c>
      <c r="AG45" s="228">
        <f ca="1">IF(H46&gt;0,H45/(H46+H45),1)</f>
        <v>1</v>
      </c>
      <c r="AH45" s="228"/>
      <c r="AI45" s="228"/>
      <c r="AJ45" s="228"/>
      <c r="AK45" s="229"/>
      <c r="AL45" s="20"/>
    </row>
    <row r="46" spans="1:38" ht="15" customHeight="1" thickBot="1">
      <c r="A46" s="19"/>
      <c r="B46" s="221" t="s">
        <v>20</v>
      </c>
      <c r="C46" s="221"/>
      <c r="D46" s="221"/>
      <c r="E46" s="221"/>
      <c r="F46" s="221"/>
      <c r="G46" s="221"/>
      <c r="H46" s="222">
        <f ca="1">SUM(補助対象施設の利用状況表!AG49)</f>
        <v>0</v>
      </c>
      <c r="I46" s="222"/>
      <c r="J46" s="222"/>
      <c r="K46" s="222"/>
      <c r="L46" s="222"/>
      <c r="M46" s="222"/>
      <c r="N46" s="223"/>
      <c r="O46" s="40" t="s">
        <v>39</v>
      </c>
      <c r="P46" t="s">
        <v>100</v>
      </c>
      <c r="Z46" s="307" t="s">
        <v>50</v>
      </c>
      <c r="AA46" s="307"/>
      <c r="AB46" s="307"/>
      <c r="AC46" s="307"/>
      <c r="AD46" s="307"/>
      <c r="AE46" s="307"/>
      <c r="AF46" s="307"/>
      <c r="AG46" s="307"/>
      <c r="AH46" s="307"/>
      <c r="AI46" s="307"/>
      <c r="AJ46" s="307"/>
      <c r="AK46" s="307"/>
      <c r="AL46" s="20"/>
    </row>
    <row r="47" spans="1:38" ht="15" customHeight="1">
      <c r="A47" s="19"/>
      <c r="B47" s="221" t="s">
        <v>22</v>
      </c>
      <c r="C47" s="221"/>
      <c r="D47" s="221"/>
      <c r="E47" s="221"/>
      <c r="F47" s="221"/>
      <c r="G47" s="221"/>
      <c r="H47" s="222">
        <f ca="1">H44-(H45+H46)</f>
        <v>0</v>
      </c>
      <c r="I47" s="222"/>
      <c r="J47" s="222"/>
      <c r="K47" s="222"/>
      <c r="L47" s="222"/>
      <c r="M47" s="222"/>
      <c r="N47" s="223"/>
      <c r="O47" s="40" t="s">
        <v>39</v>
      </c>
      <c r="P47" t="s">
        <v>101</v>
      </c>
      <c r="Y47" s="233" t="s">
        <v>43</v>
      </c>
      <c r="Z47" s="226" t="s">
        <v>42</v>
      </c>
      <c r="AA47" s="226"/>
      <c r="AB47" s="226"/>
      <c r="AC47" s="226"/>
      <c r="AD47" s="226"/>
      <c r="AE47" s="226"/>
      <c r="AF47" s="17" t="s">
        <v>30</v>
      </c>
      <c r="AG47" s="226" t="s">
        <v>108</v>
      </c>
      <c r="AH47" s="226"/>
      <c r="AI47" s="226"/>
      <c r="AJ47" s="226"/>
      <c r="AK47" s="227"/>
      <c r="AL47" s="20"/>
    </row>
    <row r="48" spans="1:38" ht="15" customHeight="1" thickBot="1">
      <c r="A48" s="19"/>
      <c r="B48" s="221" t="s">
        <v>31</v>
      </c>
      <c r="C48" s="221"/>
      <c r="D48" s="221"/>
      <c r="E48" s="221"/>
      <c r="F48" s="221"/>
      <c r="G48" s="221"/>
      <c r="H48" s="222">
        <f ca="1">SUM(補助対象施設の利用状況表!AP49)</f>
        <v>0</v>
      </c>
      <c r="I48" s="222"/>
      <c r="J48" s="222"/>
      <c r="K48" s="222"/>
      <c r="L48" s="222"/>
      <c r="M48" s="222"/>
      <c r="N48" s="223"/>
      <c r="O48" s="40" t="s">
        <v>39</v>
      </c>
      <c r="P48" t="s">
        <v>102</v>
      </c>
      <c r="R48" s="16" t="s">
        <v>103</v>
      </c>
      <c r="Y48" s="234"/>
      <c r="Z48" s="238" t="s">
        <v>45</v>
      </c>
      <c r="AA48" s="238"/>
      <c r="AB48" s="238"/>
      <c r="AC48" s="238"/>
      <c r="AD48" s="238"/>
      <c r="AE48" s="238"/>
      <c r="AF48" s="22" t="s">
        <v>30</v>
      </c>
      <c r="AG48" s="228">
        <f>IF(H44&gt;0,1-(H48/H44),1)</f>
        <v>1</v>
      </c>
      <c r="AH48" s="228"/>
      <c r="AI48" s="228"/>
      <c r="AJ48" s="228"/>
      <c r="AK48" s="229"/>
      <c r="AL48" s="20"/>
    </row>
    <row r="49" spans="1:38" ht="9" customHeight="1">
      <c r="A49" s="19"/>
      <c r="Z49" s="235" t="s">
        <v>50</v>
      </c>
      <c r="AA49" s="235"/>
      <c r="AB49" s="235"/>
      <c r="AC49" s="235"/>
      <c r="AD49" s="235"/>
      <c r="AE49" s="235"/>
      <c r="AF49" s="235"/>
      <c r="AG49" s="235"/>
      <c r="AH49" s="235"/>
      <c r="AI49" s="235"/>
      <c r="AJ49" s="235"/>
      <c r="AK49" s="235"/>
      <c r="AL49" s="20"/>
    </row>
    <row r="50" spans="1:38" ht="9" customHeight="1">
      <c r="A50" s="19"/>
      <c r="Z50" s="236"/>
      <c r="AA50" s="236"/>
      <c r="AB50" s="236"/>
      <c r="AC50" s="236"/>
      <c r="AD50" s="236"/>
      <c r="AE50" s="236"/>
      <c r="AF50" s="236"/>
      <c r="AG50" s="236"/>
      <c r="AH50" s="236"/>
      <c r="AI50" s="236"/>
      <c r="AJ50" s="236"/>
      <c r="AK50" s="236"/>
      <c r="AL50" s="20"/>
    </row>
    <row r="51" spans="1:38" ht="15" customHeight="1">
      <c r="A51" s="182" t="s">
        <v>128</v>
      </c>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4"/>
    </row>
    <row r="52" spans="1:38" ht="15" customHeight="1">
      <c r="A52" s="182"/>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4"/>
    </row>
    <row r="53" spans="1:38" ht="15" customHeight="1">
      <c r="A53" s="19"/>
      <c r="B53" s="156" t="s">
        <v>38</v>
      </c>
      <c r="C53" s="156"/>
      <c r="D53" s="156"/>
      <c r="E53" s="156"/>
      <c r="F53" s="162" t="s">
        <v>46</v>
      </c>
      <c r="G53" s="162"/>
      <c r="H53" s="162"/>
      <c r="I53" s="162"/>
      <c r="J53" s="162"/>
      <c r="K53" s="162"/>
      <c r="L53" s="162"/>
      <c r="M53" s="162"/>
      <c r="N53" s="162" t="s">
        <v>47</v>
      </c>
      <c r="O53" s="162"/>
      <c r="P53" s="162"/>
      <c r="Q53" s="162"/>
      <c r="R53" s="162"/>
      <c r="S53" s="162"/>
      <c r="T53" s="162"/>
      <c r="U53" s="162"/>
      <c r="V53" s="162" t="s">
        <v>48</v>
      </c>
      <c r="W53" s="162"/>
      <c r="X53" s="162"/>
      <c r="Y53" s="162"/>
      <c r="Z53" s="162"/>
      <c r="AA53" s="162"/>
      <c r="AB53" s="162"/>
      <c r="AC53" s="162"/>
      <c r="AD53" s="162" t="s">
        <v>36</v>
      </c>
      <c r="AE53" s="162"/>
      <c r="AF53" s="162"/>
      <c r="AG53" s="162"/>
      <c r="AH53" s="162"/>
      <c r="AI53" s="162"/>
      <c r="AJ53" s="162"/>
      <c r="AK53" s="162"/>
      <c r="AL53" s="20"/>
    </row>
    <row r="54" spans="1:38" ht="15" customHeight="1">
      <c r="A54" s="19"/>
      <c r="B54" s="156" t="s">
        <v>34</v>
      </c>
      <c r="C54" s="156"/>
      <c r="D54" s="156"/>
      <c r="E54" s="156"/>
      <c r="F54" s="160">
        <f>SUM(事業費等入力シート!F26)</f>
        <v>0</v>
      </c>
      <c r="G54" s="160"/>
      <c r="H54" s="160"/>
      <c r="I54" s="160"/>
      <c r="J54" s="160"/>
      <c r="K54" s="160"/>
      <c r="L54" s="161"/>
      <c r="M54" s="40" t="s">
        <v>33</v>
      </c>
      <c r="N54" s="160">
        <f>SUM(事業費等入力シート!M26)</f>
        <v>0</v>
      </c>
      <c r="O54" s="160"/>
      <c r="P54" s="160"/>
      <c r="Q54" s="160"/>
      <c r="R54" s="160"/>
      <c r="S54" s="160"/>
      <c r="T54" s="161"/>
      <c r="U54" s="40" t="s">
        <v>33</v>
      </c>
      <c r="V54" s="160">
        <f>SUM(事業費等入力シート!T26)</f>
        <v>0</v>
      </c>
      <c r="W54" s="160"/>
      <c r="X54" s="160"/>
      <c r="Y54" s="160"/>
      <c r="Z54" s="160"/>
      <c r="AA54" s="160"/>
      <c r="AB54" s="161"/>
      <c r="AC54" s="40" t="s">
        <v>33</v>
      </c>
      <c r="AD54" s="160">
        <f>SUM(F54,N54,V54)</f>
        <v>0</v>
      </c>
      <c r="AE54" s="160"/>
      <c r="AF54" s="160"/>
      <c r="AG54" s="160"/>
      <c r="AH54" s="160"/>
      <c r="AI54" s="160"/>
      <c r="AJ54" s="161"/>
      <c r="AK54" s="40" t="s">
        <v>33</v>
      </c>
      <c r="AL54" s="20"/>
    </row>
    <row r="55" spans="1:38" ht="15" customHeight="1" thickBot="1">
      <c r="A55" s="19"/>
      <c r="B55" s="163" t="s">
        <v>35</v>
      </c>
      <c r="C55" s="163"/>
      <c r="D55" s="163"/>
      <c r="E55" s="163"/>
      <c r="F55" s="167">
        <f>SUM(事業費等入力シート!F27)</f>
        <v>0</v>
      </c>
      <c r="G55" s="167"/>
      <c r="H55" s="167"/>
      <c r="I55" s="167"/>
      <c r="J55" s="167"/>
      <c r="K55" s="167"/>
      <c r="L55" s="168"/>
      <c r="M55" s="45" t="s">
        <v>33</v>
      </c>
      <c r="N55" s="167">
        <f>SUM(事業費等入力シート!M27)</f>
        <v>0</v>
      </c>
      <c r="O55" s="167"/>
      <c r="P55" s="167"/>
      <c r="Q55" s="167"/>
      <c r="R55" s="167"/>
      <c r="S55" s="167"/>
      <c r="T55" s="168"/>
      <c r="U55" s="45" t="s">
        <v>33</v>
      </c>
      <c r="V55" s="167">
        <f>SUM(事業費等入力シート!T27)</f>
        <v>0</v>
      </c>
      <c r="W55" s="167"/>
      <c r="X55" s="167"/>
      <c r="Y55" s="167"/>
      <c r="Z55" s="167"/>
      <c r="AA55" s="167"/>
      <c r="AB55" s="168"/>
      <c r="AC55" s="45" t="s">
        <v>33</v>
      </c>
      <c r="AD55" s="167">
        <f>SUM(F55,N55,V55)</f>
        <v>0</v>
      </c>
      <c r="AE55" s="167"/>
      <c r="AF55" s="167"/>
      <c r="AG55" s="167"/>
      <c r="AH55" s="167"/>
      <c r="AI55" s="167"/>
      <c r="AJ55" s="168"/>
      <c r="AK55" s="45" t="s">
        <v>33</v>
      </c>
      <c r="AL55" s="20"/>
    </row>
    <row r="56" spans="1:38" ht="15" customHeight="1" thickTop="1">
      <c r="A56" s="19"/>
      <c r="B56" s="169" t="s">
        <v>36</v>
      </c>
      <c r="C56" s="169"/>
      <c r="D56" s="169"/>
      <c r="E56" s="169"/>
      <c r="F56" s="170">
        <f>SUM(F54:L55)</f>
        <v>0</v>
      </c>
      <c r="G56" s="170"/>
      <c r="H56" s="170"/>
      <c r="I56" s="170"/>
      <c r="J56" s="170"/>
      <c r="K56" s="170"/>
      <c r="L56" s="171"/>
      <c r="M56" s="44" t="s">
        <v>33</v>
      </c>
      <c r="N56" s="170">
        <f>SUM(N54:T55)</f>
        <v>0</v>
      </c>
      <c r="O56" s="170"/>
      <c r="P56" s="170"/>
      <c r="Q56" s="170"/>
      <c r="R56" s="170"/>
      <c r="S56" s="170"/>
      <c r="T56" s="171"/>
      <c r="U56" s="44" t="s">
        <v>33</v>
      </c>
      <c r="V56" s="170">
        <f>SUM(V54:AB55)</f>
        <v>0</v>
      </c>
      <c r="W56" s="170"/>
      <c r="X56" s="170"/>
      <c r="Y56" s="170"/>
      <c r="Z56" s="170"/>
      <c r="AA56" s="170"/>
      <c r="AB56" s="171"/>
      <c r="AC56" s="44" t="s">
        <v>33</v>
      </c>
      <c r="AD56" s="170">
        <f>SUM(AD54:AJ55)</f>
        <v>0</v>
      </c>
      <c r="AE56" s="170"/>
      <c r="AF56" s="170"/>
      <c r="AG56" s="170"/>
      <c r="AH56" s="170"/>
      <c r="AI56" s="170"/>
      <c r="AJ56" s="171"/>
      <c r="AK56" s="44" t="s">
        <v>33</v>
      </c>
      <c r="AL56" s="20"/>
    </row>
    <row r="57" spans="1:38" ht="9" customHeight="1">
      <c r="A57" s="19"/>
      <c r="AL57" s="20"/>
    </row>
    <row r="58" spans="1:38" ht="15" customHeight="1">
      <c r="A58" s="197" t="s">
        <v>129</v>
      </c>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9"/>
    </row>
    <row r="59" spans="1:38" ht="15" customHeight="1">
      <c r="A59" s="197"/>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9"/>
    </row>
    <row r="60" spans="1:38" ht="15" customHeight="1">
      <c r="A60" s="19"/>
      <c r="B60" s="185" t="s">
        <v>32</v>
      </c>
      <c r="C60" s="186"/>
      <c r="D60" s="186"/>
      <c r="E60" s="186"/>
      <c r="F60" s="186"/>
      <c r="G60" s="116"/>
      <c r="H60" s="189" t="s">
        <v>30</v>
      </c>
      <c r="I60" s="185" t="s">
        <v>49</v>
      </c>
      <c r="J60" s="186"/>
      <c r="K60" s="186"/>
      <c r="L60" s="186"/>
      <c r="M60" s="186"/>
      <c r="N60" s="186"/>
      <c r="O60" s="186"/>
      <c r="P60" s="186"/>
      <c r="Q60" s="116"/>
      <c r="R60" s="189" t="s">
        <v>18</v>
      </c>
      <c r="S60" s="190"/>
      <c r="T60" s="185" t="s">
        <v>45</v>
      </c>
      <c r="U60" s="116"/>
      <c r="V60" s="190" t="s">
        <v>30</v>
      </c>
      <c r="W60" s="279">
        <f ca="1">Z63+AH63</f>
        <v>0</v>
      </c>
      <c r="X60" s="280"/>
      <c r="Y60" s="280"/>
      <c r="Z60" s="280"/>
      <c r="AA60" s="280"/>
      <c r="AB60" s="280"/>
      <c r="AC60" s="280"/>
      <c r="AD60" s="280"/>
      <c r="AE60" s="281"/>
      <c r="AF60" s="190" t="s">
        <v>33</v>
      </c>
      <c r="AL60" s="20"/>
    </row>
    <row r="61" spans="1:38" ht="15" customHeight="1">
      <c r="A61" s="19"/>
      <c r="B61" s="187"/>
      <c r="C61" s="188"/>
      <c r="D61" s="188"/>
      <c r="E61" s="188"/>
      <c r="F61" s="188"/>
      <c r="G61" s="119"/>
      <c r="H61" s="189"/>
      <c r="I61" s="187"/>
      <c r="J61" s="188"/>
      <c r="K61" s="188"/>
      <c r="L61" s="188"/>
      <c r="M61" s="188"/>
      <c r="N61" s="188"/>
      <c r="O61" s="188"/>
      <c r="P61" s="188"/>
      <c r="Q61" s="119"/>
      <c r="R61" s="189"/>
      <c r="S61" s="190"/>
      <c r="T61" s="187"/>
      <c r="U61" s="119"/>
      <c r="V61" s="190"/>
      <c r="W61" s="282"/>
      <c r="X61" s="283"/>
      <c r="Y61" s="283"/>
      <c r="Z61" s="283"/>
      <c r="AA61" s="283"/>
      <c r="AB61" s="283"/>
      <c r="AC61" s="283"/>
      <c r="AD61" s="283"/>
      <c r="AE61" s="284"/>
      <c r="AF61" s="190"/>
      <c r="AL61" s="20"/>
    </row>
    <row r="62" spans="1:38" ht="15" customHeight="1">
      <c r="A62" s="19"/>
      <c r="B62" s="15"/>
      <c r="C62" s="15"/>
      <c r="D62" s="15"/>
      <c r="E62" s="15"/>
      <c r="F62" s="15"/>
      <c r="G62" s="15"/>
      <c r="H62" s="15"/>
      <c r="I62" s="28" t="s">
        <v>53</v>
      </c>
      <c r="J62" s="15"/>
      <c r="K62" s="15"/>
      <c r="L62" s="15"/>
      <c r="M62" s="15"/>
      <c r="N62" s="15"/>
      <c r="O62" s="15"/>
      <c r="P62" s="15"/>
      <c r="Q62" s="15"/>
      <c r="R62" s="15"/>
      <c r="S62" s="15"/>
      <c r="T62" s="15"/>
      <c r="U62" s="15"/>
      <c r="V62" s="15"/>
      <c r="W62" s="28" t="s">
        <v>54</v>
      </c>
      <c r="X62" s="58"/>
      <c r="Y62" s="58"/>
      <c r="Z62" s="58"/>
      <c r="AA62" s="58"/>
      <c r="AB62" s="58"/>
      <c r="AC62" s="58"/>
      <c r="AD62" s="58"/>
      <c r="AE62" s="58"/>
      <c r="AF62" s="15"/>
      <c r="AL62" s="20"/>
    </row>
    <row r="63" spans="1:38" ht="15" customHeight="1">
      <c r="A63" s="19"/>
      <c r="B63" s="15"/>
      <c r="C63" s="15"/>
      <c r="D63" s="15"/>
      <c r="E63" s="15"/>
      <c r="F63" s="15"/>
      <c r="G63" s="15"/>
      <c r="H63" s="15"/>
      <c r="I63" s="28"/>
      <c r="J63" s="15"/>
      <c r="K63" s="15"/>
      <c r="L63" s="15"/>
      <c r="M63" s="15"/>
      <c r="N63" s="15"/>
      <c r="O63" s="15"/>
      <c r="P63" s="15"/>
      <c r="Q63" s="15"/>
      <c r="R63" s="15"/>
      <c r="S63" s="246" t="s">
        <v>81</v>
      </c>
      <c r="T63" s="246"/>
      <c r="U63" s="246"/>
      <c r="V63" s="246"/>
      <c r="W63" s="246" t="s">
        <v>34</v>
      </c>
      <c r="X63" s="246"/>
      <c r="Y63" s="247"/>
      <c r="Z63" s="248">
        <f ca="1">INT(INT(F54+(V54*AG45))*AG48)</f>
        <v>0</v>
      </c>
      <c r="AA63" s="249"/>
      <c r="AB63" s="249"/>
      <c r="AC63" s="249"/>
      <c r="AD63" s="250"/>
      <c r="AE63" s="251" t="s">
        <v>35</v>
      </c>
      <c r="AF63" s="251"/>
      <c r="AG63" s="252"/>
      <c r="AH63" s="253">
        <f ca="1">INT(INT(F55+(V55*AG45))*AG48)</f>
        <v>0</v>
      </c>
      <c r="AI63" s="254"/>
      <c r="AJ63" s="254"/>
      <c r="AK63" s="254"/>
      <c r="AL63" s="255"/>
    </row>
    <row r="64" spans="1:38" ht="7.5"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3"/>
    </row>
    <row r="65" spans="1:38" ht="15" customHeight="1" thickBot="1">
      <c r="I65" s="28"/>
      <c r="T65" s="28"/>
    </row>
    <row r="66" spans="1:38" ht="14.25" thickBot="1">
      <c r="A66" s="24" t="s">
        <v>58</v>
      </c>
      <c r="B66" s="17"/>
      <c r="C66" s="17"/>
      <c r="D66" s="17"/>
      <c r="E66" s="17"/>
      <c r="F66" s="17"/>
      <c r="G66" s="17"/>
      <c r="H66" s="17"/>
      <c r="I66" s="32"/>
      <c r="J66" s="17"/>
      <c r="K66" s="17"/>
      <c r="L66" s="17"/>
      <c r="M66" s="17"/>
      <c r="N66" s="17"/>
      <c r="O66" s="17"/>
      <c r="P66" s="17"/>
      <c r="Q66" s="17"/>
      <c r="R66" s="17"/>
      <c r="S66" s="17"/>
      <c r="T66" s="32"/>
      <c r="U66" s="17"/>
      <c r="V66" s="17"/>
      <c r="W66" s="17"/>
      <c r="X66" s="17"/>
      <c r="Y66" s="17"/>
      <c r="Z66" s="17"/>
      <c r="AA66" s="17"/>
      <c r="AB66" s="17"/>
      <c r="AC66" s="17"/>
      <c r="AD66" s="17"/>
      <c r="AE66" s="17"/>
      <c r="AF66" s="17"/>
      <c r="AG66" s="17"/>
      <c r="AH66" s="17"/>
      <c r="AI66" s="17"/>
      <c r="AJ66" s="17"/>
      <c r="AK66" s="17"/>
      <c r="AL66" s="18"/>
    </row>
    <row r="67" spans="1:38" ht="15" customHeight="1">
      <c r="A67" s="19"/>
      <c r="B67" s="201" t="s">
        <v>124</v>
      </c>
      <c r="C67" s="202"/>
      <c r="D67" s="202"/>
      <c r="E67" s="202"/>
      <c r="F67" s="202"/>
      <c r="G67" s="202"/>
      <c r="H67" s="202"/>
      <c r="I67" s="202"/>
      <c r="J67" s="202"/>
      <c r="K67" s="202"/>
      <c r="L67" s="202"/>
      <c r="M67" s="202"/>
      <c r="N67" s="202"/>
      <c r="O67" s="203"/>
      <c r="P67" s="33"/>
      <c r="Q67" s="33"/>
      <c r="R67" s="33"/>
      <c r="S67" s="207" t="s">
        <v>57</v>
      </c>
      <c r="T67" s="208"/>
      <c r="U67" s="208"/>
      <c r="V67" s="208"/>
      <c r="W67" s="208"/>
      <c r="X67" s="208"/>
      <c r="Y67" s="208"/>
      <c r="Z67" s="208"/>
      <c r="AA67" s="209"/>
      <c r="AB67" s="213" t="s">
        <v>30</v>
      </c>
      <c r="AC67" s="214">
        <f ca="1">MIN(W34,W60)</f>
        <v>0</v>
      </c>
      <c r="AD67" s="215"/>
      <c r="AE67" s="215"/>
      <c r="AF67" s="215"/>
      <c r="AG67" s="215"/>
      <c r="AH67" s="215"/>
      <c r="AI67" s="215"/>
      <c r="AJ67" s="215"/>
      <c r="AK67" s="216"/>
      <c r="AL67" s="200" t="s">
        <v>33</v>
      </c>
    </row>
    <row r="68" spans="1:38" ht="15" customHeight="1" thickBot="1">
      <c r="A68" s="19"/>
      <c r="B68" s="204"/>
      <c r="C68" s="205"/>
      <c r="D68" s="205"/>
      <c r="E68" s="205"/>
      <c r="F68" s="205"/>
      <c r="G68" s="205"/>
      <c r="H68" s="205"/>
      <c r="I68" s="205"/>
      <c r="J68" s="205"/>
      <c r="K68" s="205"/>
      <c r="L68" s="205"/>
      <c r="M68" s="205"/>
      <c r="N68" s="205"/>
      <c r="O68" s="206"/>
      <c r="P68" s="33"/>
      <c r="Q68" s="33"/>
      <c r="R68" s="33"/>
      <c r="S68" s="210"/>
      <c r="T68" s="211"/>
      <c r="U68" s="211"/>
      <c r="V68" s="211"/>
      <c r="W68" s="211"/>
      <c r="X68" s="211"/>
      <c r="Y68" s="211"/>
      <c r="Z68" s="211"/>
      <c r="AA68" s="212"/>
      <c r="AB68" s="213"/>
      <c r="AC68" s="217"/>
      <c r="AD68" s="218"/>
      <c r="AE68" s="218"/>
      <c r="AF68" s="218"/>
      <c r="AG68" s="218"/>
      <c r="AH68" s="218"/>
      <c r="AI68" s="218"/>
      <c r="AJ68" s="218"/>
      <c r="AK68" s="219"/>
      <c r="AL68" s="200"/>
    </row>
    <row r="69" spans="1:38" ht="7.5" customHeight="1">
      <c r="A69" s="19"/>
      <c r="B69" s="54"/>
      <c r="C69" s="54"/>
      <c r="D69" s="54"/>
      <c r="E69" s="54"/>
      <c r="F69" s="54"/>
      <c r="G69" s="54"/>
      <c r="H69" s="54"/>
      <c r="I69" s="54"/>
      <c r="J69" s="54"/>
      <c r="K69" s="54"/>
      <c r="L69" s="54"/>
      <c r="M69" s="54"/>
      <c r="N69" s="54"/>
      <c r="O69" s="54"/>
      <c r="P69" s="33"/>
      <c r="Q69" s="33"/>
      <c r="R69" s="33"/>
      <c r="S69" s="55"/>
      <c r="T69" s="55"/>
      <c r="U69" s="55"/>
      <c r="V69" s="55"/>
      <c r="W69" s="55"/>
      <c r="X69" s="55"/>
      <c r="Y69" s="55"/>
      <c r="Z69" s="55"/>
      <c r="AA69" s="55"/>
      <c r="AB69" s="15"/>
      <c r="AC69" s="57"/>
      <c r="AD69" s="57"/>
      <c r="AE69" s="57"/>
      <c r="AF69" s="57"/>
      <c r="AG69" s="57"/>
      <c r="AH69" s="57"/>
      <c r="AI69" s="57"/>
      <c r="AJ69" s="57"/>
      <c r="AK69" s="57"/>
      <c r="AL69" s="56"/>
    </row>
    <row r="70" spans="1:38" ht="15" customHeight="1">
      <c r="A70" s="19"/>
      <c r="B70" s="241" t="s">
        <v>89</v>
      </c>
      <c r="C70" s="241"/>
      <c r="D70" s="241"/>
      <c r="E70" s="241"/>
      <c r="F70" s="241"/>
      <c r="G70" s="241"/>
      <c r="H70" s="241"/>
      <c r="I70" s="242"/>
      <c r="J70" s="243">
        <f ca="1">IF(AC67=W60,AD56-AC67,(O30+T30)-W34)</f>
        <v>0</v>
      </c>
      <c r="K70" s="244"/>
      <c r="L70" s="244"/>
      <c r="M70" s="244"/>
      <c r="N70" s="245"/>
      <c r="O70" s="54"/>
      <c r="P70" s="33"/>
      <c r="Q70" s="33"/>
      <c r="R70" s="33"/>
      <c r="S70" s="246" t="s">
        <v>81</v>
      </c>
      <c r="T70" s="246"/>
      <c r="U70" s="246"/>
      <c r="V70" s="246"/>
      <c r="W70" s="246" t="s">
        <v>34</v>
      </c>
      <c r="X70" s="246"/>
      <c r="Y70" s="247"/>
      <c r="Z70" s="248">
        <f ca="1">IF(W34=AC67,Z37,Z63)</f>
        <v>0</v>
      </c>
      <c r="AA70" s="249"/>
      <c r="AB70" s="249"/>
      <c r="AC70" s="249"/>
      <c r="AD70" s="250"/>
      <c r="AE70" s="251" t="s">
        <v>35</v>
      </c>
      <c r="AF70" s="251"/>
      <c r="AG70" s="252"/>
      <c r="AH70" s="253">
        <f ca="1">IF(W34=AC67,AH37,AH63)</f>
        <v>0</v>
      </c>
      <c r="AI70" s="254"/>
      <c r="AJ70" s="254"/>
      <c r="AK70" s="254"/>
      <c r="AL70" s="255"/>
    </row>
    <row r="71" spans="1:38" ht="9" customHeight="1" thickBot="1">
      <c r="A71" s="2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3"/>
    </row>
  </sheetData>
  <mergeCells count="160">
    <mergeCell ref="B70:I70"/>
    <mergeCell ref="J70:N70"/>
    <mergeCell ref="A14:AL15"/>
    <mergeCell ref="B23:G24"/>
    <mergeCell ref="H23:H24"/>
    <mergeCell ref="B17:E17"/>
    <mergeCell ref="F17:L17"/>
    <mergeCell ref="N17:T17"/>
    <mergeCell ref="V17:AB17"/>
    <mergeCell ref="AD17:AJ17"/>
    <mergeCell ref="I23:AK24"/>
    <mergeCell ref="B18:E18"/>
    <mergeCell ref="F18:L18"/>
    <mergeCell ref="N18:T18"/>
    <mergeCell ref="V18:AB18"/>
    <mergeCell ref="AD18:AJ18"/>
    <mergeCell ref="A21:AL22"/>
    <mergeCell ref="AD16:AK16"/>
    <mergeCell ref="B55:E55"/>
    <mergeCell ref="F55:L55"/>
    <mergeCell ref="B43:G43"/>
    <mergeCell ref="H43:O43"/>
    <mergeCell ref="B44:G44"/>
    <mergeCell ref="H44:N44"/>
    <mergeCell ref="A1:AL1"/>
    <mergeCell ref="B6:G6"/>
    <mergeCell ref="H6:O6"/>
    <mergeCell ref="B7:G7"/>
    <mergeCell ref="H7:N7"/>
    <mergeCell ref="Y7:Y8"/>
    <mergeCell ref="Z7:AE7"/>
    <mergeCell ref="AG7:AK7"/>
    <mergeCell ref="B8:G8"/>
    <mergeCell ref="H8:N8"/>
    <mergeCell ref="Z8:AE8"/>
    <mergeCell ref="AG8:AK8"/>
    <mergeCell ref="A4:AL5"/>
    <mergeCell ref="Z31:AK31"/>
    <mergeCell ref="V56:AB56"/>
    <mergeCell ref="AD56:AJ56"/>
    <mergeCell ref="V55:AB55"/>
    <mergeCell ref="B56:E56"/>
    <mergeCell ref="F56:L56"/>
    <mergeCell ref="N56:T56"/>
    <mergeCell ref="B34:G35"/>
    <mergeCell ref="H34:H35"/>
    <mergeCell ref="I34:Q35"/>
    <mergeCell ref="R34:S35"/>
    <mergeCell ref="F53:M53"/>
    <mergeCell ref="Z49:AK50"/>
    <mergeCell ref="AG45:AK45"/>
    <mergeCell ref="Z46:AK46"/>
    <mergeCell ref="Y44:Y45"/>
    <mergeCell ref="Z44:AE44"/>
    <mergeCell ref="S37:V37"/>
    <mergeCell ref="AG47:AK47"/>
    <mergeCell ref="B48:G48"/>
    <mergeCell ref="H48:N48"/>
    <mergeCell ref="AH37:AL37"/>
    <mergeCell ref="AG44:AK44"/>
    <mergeCell ref="Z45:AE45"/>
    <mergeCell ref="B47:G47"/>
    <mergeCell ref="H47:N47"/>
    <mergeCell ref="Y47:Y48"/>
    <mergeCell ref="Z47:AE47"/>
    <mergeCell ref="N55:T55"/>
    <mergeCell ref="N53:U53"/>
    <mergeCell ref="AD55:AJ55"/>
    <mergeCell ref="AD53:AK53"/>
    <mergeCell ref="B54:E54"/>
    <mergeCell ref="F54:L54"/>
    <mergeCell ref="N54:T54"/>
    <mergeCell ref="V54:AB54"/>
    <mergeCell ref="AD54:AJ54"/>
    <mergeCell ref="B53:E53"/>
    <mergeCell ref="Z48:AE48"/>
    <mergeCell ref="AG48:AK48"/>
    <mergeCell ref="V53:AC53"/>
    <mergeCell ref="Z27:AE27"/>
    <mergeCell ref="AF27:AK27"/>
    <mergeCell ref="B28:M28"/>
    <mergeCell ref="B16:E16"/>
    <mergeCell ref="F16:M16"/>
    <mergeCell ref="N16:U16"/>
    <mergeCell ref="V16:AC16"/>
    <mergeCell ref="Z11:AE11"/>
    <mergeCell ref="AG11:AK11"/>
    <mergeCell ref="O26:S26"/>
    <mergeCell ref="W37:Y37"/>
    <mergeCell ref="Z37:AD37"/>
    <mergeCell ref="AE37:AG37"/>
    <mergeCell ref="Z12:AK13"/>
    <mergeCell ref="B9:G9"/>
    <mergeCell ref="H9:N9"/>
    <mergeCell ref="Z9:AK9"/>
    <mergeCell ref="B10:G10"/>
    <mergeCell ref="H10:N10"/>
    <mergeCell ref="Y10:Y11"/>
    <mergeCell ref="A32:AL33"/>
    <mergeCell ref="Z10:AE10"/>
    <mergeCell ref="AG10:AK10"/>
    <mergeCell ref="B11:G11"/>
    <mergeCell ref="H11:N11"/>
    <mergeCell ref="B19:E19"/>
    <mergeCell ref="F19:L19"/>
    <mergeCell ref="N19:T19"/>
    <mergeCell ref="V19:AB19"/>
    <mergeCell ref="AD19:AJ19"/>
    <mergeCell ref="T26:X26"/>
    <mergeCell ref="B27:M27"/>
    <mergeCell ref="O27:R27"/>
    <mergeCell ref="T27:W27"/>
    <mergeCell ref="W63:Y63"/>
    <mergeCell ref="Z63:AD63"/>
    <mergeCell ref="AE63:AG63"/>
    <mergeCell ref="AH63:AL63"/>
    <mergeCell ref="W70:Y70"/>
    <mergeCell ref="Z70:AD70"/>
    <mergeCell ref="AE70:AG70"/>
    <mergeCell ref="AH70:AL70"/>
    <mergeCell ref="A58:AL59"/>
    <mergeCell ref="AC67:AK68"/>
    <mergeCell ref="AB67:AB68"/>
    <mergeCell ref="S67:AA68"/>
    <mergeCell ref="B67:O68"/>
    <mergeCell ref="V60:V61"/>
    <mergeCell ref="W60:AE61"/>
    <mergeCell ref="AF60:AF61"/>
    <mergeCell ref="AL67:AL68"/>
    <mergeCell ref="B60:G61"/>
    <mergeCell ref="H60:H61"/>
    <mergeCell ref="I60:Q61"/>
    <mergeCell ref="R60:S61"/>
    <mergeCell ref="T60:U61"/>
    <mergeCell ref="S63:V63"/>
    <mergeCell ref="S70:V70"/>
    <mergeCell ref="B30:M30"/>
    <mergeCell ref="O30:R30"/>
    <mergeCell ref="T30:W30"/>
    <mergeCell ref="Z30:AE30"/>
    <mergeCell ref="AF30:AK30"/>
    <mergeCell ref="T34:U35"/>
    <mergeCell ref="A41:AL42"/>
    <mergeCell ref="A51:AL52"/>
    <mergeCell ref="O28:R28"/>
    <mergeCell ref="T28:W28"/>
    <mergeCell ref="Z28:AE28"/>
    <mergeCell ref="AF28:AJ28"/>
    <mergeCell ref="B29:M29"/>
    <mergeCell ref="O29:R29"/>
    <mergeCell ref="T29:W29"/>
    <mergeCell ref="Z29:AE29"/>
    <mergeCell ref="AF29:AJ29"/>
    <mergeCell ref="B45:G45"/>
    <mergeCell ref="H45:N45"/>
    <mergeCell ref="B46:G46"/>
    <mergeCell ref="H46:N46"/>
    <mergeCell ref="V34:V35"/>
    <mergeCell ref="W34:AE35"/>
    <mergeCell ref="AF34:AF35"/>
  </mergeCells>
  <phoneticPr fontId="3"/>
  <printOptions horizontalCentered="1"/>
  <pageMargins left="0.59055118110236227" right="0.23622047244094491"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L38"/>
  <sheetViews>
    <sheetView tabSelected="1" view="pageBreakPreview" zoomScale="85" zoomScaleNormal="100" zoomScaleSheetLayoutView="85" workbookViewId="0">
      <selection sqref="A1:BC2"/>
    </sheetView>
  </sheetViews>
  <sheetFormatPr defaultColWidth="2.5" defaultRowHeight="15" customHeight="1"/>
  <cols>
    <col min="15" max="26" width="2.875" customWidth="1"/>
    <col min="29" max="34" width="3.125" customWidth="1"/>
    <col min="35" max="40" width="2.875" customWidth="1"/>
  </cols>
  <sheetData>
    <row r="1" spans="1:64" s="64" customFormat="1" ht="17.25" customHeight="1">
      <c r="A1" s="321" t="s">
        <v>158</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73"/>
      <c r="BE1" s="73"/>
      <c r="BF1" s="73"/>
      <c r="BG1" s="73"/>
      <c r="BH1" s="73"/>
      <c r="BI1" s="73"/>
      <c r="BJ1" s="73"/>
      <c r="BK1" s="73"/>
      <c r="BL1" s="73"/>
    </row>
    <row r="2" spans="1:64" s="64" customFormat="1" ht="17.2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73"/>
      <c r="BE2" s="73"/>
      <c r="BF2" s="73"/>
      <c r="BG2" s="73"/>
      <c r="BH2" s="73"/>
      <c r="BI2" s="73"/>
      <c r="BJ2" s="73"/>
      <c r="BK2" s="73"/>
      <c r="BL2" s="73"/>
    </row>
    <row r="3" spans="1:64" s="64" customFormat="1" ht="9.75" customHeight="1">
      <c r="A3" s="63"/>
      <c r="B3" s="63"/>
      <c r="C3" s="63"/>
    </row>
    <row r="4" spans="1:64" s="64" customFormat="1" ht="17.25">
      <c r="A4" s="63"/>
      <c r="B4" s="66" t="s">
        <v>130</v>
      </c>
      <c r="C4" s="66"/>
    </row>
    <row r="5" spans="1:64" s="64" customFormat="1" ht="17.25">
      <c r="A5" s="63"/>
      <c r="B5" s="66"/>
      <c r="C5" s="66"/>
    </row>
    <row r="6" spans="1:64" s="64" customFormat="1" ht="17.25">
      <c r="A6" s="63"/>
      <c r="B6" s="65" t="s">
        <v>90</v>
      </c>
      <c r="C6" s="63"/>
    </row>
    <row r="7" spans="1:64" s="64" customFormat="1" ht="10.5" customHeight="1" thickBot="1">
      <c r="A7" s="63"/>
      <c r="B7" s="63"/>
      <c r="C7" s="63"/>
    </row>
    <row r="8" spans="1:64" s="64" customFormat="1" ht="17.25" customHeight="1">
      <c r="A8" s="63"/>
      <c r="B8" s="65"/>
      <c r="C8" s="322" t="s">
        <v>91</v>
      </c>
      <c r="D8" s="323"/>
      <c r="E8" s="323"/>
      <c r="F8" s="323"/>
      <c r="G8" s="323"/>
      <c r="H8" s="323"/>
      <c r="I8" s="323"/>
      <c r="J8" s="324"/>
    </row>
    <row r="9" spans="1:64" s="64" customFormat="1" ht="14.25">
      <c r="C9" s="325"/>
      <c r="D9" s="326"/>
      <c r="E9" s="326"/>
      <c r="F9" s="326"/>
      <c r="G9" s="326"/>
      <c r="H9" s="326"/>
      <c r="I9" s="326"/>
      <c r="J9" s="327"/>
      <c r="L9" s="331" t="s">
        <v>92</v>
      </c>
      <c r="M9" s="331"/>
      <c r="AJ9" s="67"/>
      <c r="AK9" s="67"/>
      <c r="AL9" s="67"/>
      <c r="AM9" s="67"/>
      <c r="AN9" s="67"/>
      <c r="AO9" s="67"/>
      <c r="AP9" s="67"/>
      <c r="AQ9" s="67"/>
      <c r="AR9" s="67"/>
      <c r="AS9" s="67"/>
      <c r="AT9" s="67"/>
      <c r="AU9" s="67"/>
      <c r="AV9" s="67"/>
      <c r="AW9" s="67"/>
      <c r="AX9" s="67"/>
      <c r="AY9" s="67"/>
    </row>
    <row r="10" spans="1:64" s="64" customFormat="1" ht="14.25">
      <c r="C10" s="325"/>
      <c r="D10" s="326"/>
      <c r="E10" s="326"/>
      <c r="F10" s="326"/>
      <c r="G10" s="326"/>
      <c r="H10" s="326"/>
      <c r="I10" s="326"/>
      <c r="J10" s="327"/>
      <c r="L10" s="331"/>
      <c r="M10" s="331"/>
      <c r="AJ10" s="67"/>
      <c r="AK10" s="67"/>
      <c r="AL10" s="67"/>
      <c r="AM10" s="67"/>
      <c r="AN10" s="67"/>
      <c r="AO10" s="67"/>
      <c r="AP10" s="67"/>
      <c r="AQ10" s="67"/>
      <c r="AR10" s="67"/>
      <c r="AS10" s="67"/>
      <c r="AT10" s="67"/>
      <c r="AU10" s="67"/>
      <c r="AV10" s="67"/>
      <c r="AW10" s="67"/>
      <c r="AX10" s="67"/>
      <c r="AY10" s="67"/>
    </row>
    <row r="11" spans="1:64" s="64" customFormat="1" thickBot="1">
      <c r="C11" s="328"/>
      <c r="D11" s="329"/>
      <c r="E11" s="329"/>
      <c r="F11" s="329"/>
      <c r="G11" s="329"/>
      <c r="H11" s="329"/>
      <c r="I11" s="329"/>
      <c r="J11" s="330"/>
      <c r="AJ11" s="67"/>
      <c r="AK11" s="67"/>
      <c r="AL11" s="67"/>
      <c r="AM11" s="67"/>
      <c r="AN11" s="67"/>
      <c r="AO11" s="67"/>
      <c r="AP11" s="67"/>
      <c r="AQ11" s="67"/>
      <c r="AR11" s="67"/>
      <c r="AS11" s="67"/>
      <c r="AT11" s="67"/>
      <c r="AU11" s="67"/>
      <c r="AV11" s="67"/>
      <c r="AW11" s="67"/>
      <c r="AX11" s="67"/>
      <c r="AY11" s="67"/>
    </row>
    <row r="12" spans="1:64" s="64" customFormat="1" ht="17.25">
      <c r="A12" s="63"/>
      <c r="B12" s="65"/>
      <c r="C12" s="63"/>
    </row>
    <row r="13" spans="1:64" s="64" customFormat="1" ht="17.25" customHeight="1" thickBot="1">
      <c r="C13" s="63"/>
      <c r="AP13" s="67"/>
      <c r="AQ13" s="67"/>
      <c r="AR13" s="67"/>
      <c r="AS13" s="67"/>
      <c r="AT13" s="67"/>
      <c r="AU13" s="67"/>
      <c r="AV13" s="67"/>
      <c r="AW13" s="67"/>
      <c r="AX13" s="67"/>
      <c r="AY13" s="67"/>
      <c r="AZ13" s="67"/>
    </row>
    <row r="14" spans="1:64" s="64" customFormat="1" ht="18" thickBot="1">
      <c r="C14" s="63"/>
      <c r="V14" s="322" t="s">
        <v>114</v>
      </c>
      <c r="W14" s="332"/>
      <c r="X14" s="332"/>
      <c r="Y14" s="332"/>
      <c r="Z14" s="332"/>
      <c r="AA14" s="333"/>
      <c r="AB14" s="337"/>
      <c r="AC14" s="338"/>
      <c r="AD14" s="338"/>
      <c r="AE14" s="338"/>
      <c r="AF14" s="338"/>
      <c r="AG14" s="339"/>
    </row>
    <row r="15" spans="1:64" s="64" customFormat="1" thickBot="1">
      <c r="C15" s="343" t="s">
        <v>93</v>
      </c>
      <c r="D15" s="323"/>
      <c r="E15" s="323"/>
      <c r="F15" s="323"/>
      <c r="G15" s="323"/>
      <c r="H15" s="323"/>
      <c r="I15" s="323"/>
      <c r="J15" s="324"/>
      <c r="V15" s="334"/>
      <c r="W15" s="335"/>
      <c r="X15" s="335"/>
      <c r="Y15" s="335"/>
      <c r="Z15" s="335"/>
      <c r="AA15" s="336"/>
      <c r="AB15" s="340"/>
      <c r="AC15" s="341"/>
      <c r="AD15" s="341"/>
      <c r="AE15" s="341"/>
      <c r="AF15" s="341"/>
      <c r="AG15" s="342"/>
      <c r="AP15" s="68"/>
      <c r="AQ15" s="68"/>
      <c r="AR15" s="68"/>
      <c r="AS15" s="344" t="str">
        <f>IF(C17&gt;0,C17*AB14/(U18+AI18),"")</f>
        <v/>
      </c>
      <c r="AT15" s="345"/>
      <c r="AU15" s="345"/>
      <c r="AV15" s="345"/>
      <c r="AW15" s="345"/>
      <c r="AX15" s="345"/>
      <c r="AY15" s="346"/>
    </row>
    <row r="16" spans="1:64" s="64" customFormat="1" thickBot="1">
      <c r="C16" s="328"/>
      <c r="D16" s="329"/>
      <c r="E16" s="329"/>
      <c r="F16" s="329"/>
      <c r="G16" s="329"/>
      <c r="H16" s="329"/>
      <c r="I16" s="329"/>
      <c r="J16" s="330"/>
      <c r="K16" s="68"/>
      <c r="L16" s="190" t="s">
        <v>94</v>
      </c>
      <c r="M16" s="190"/>
      <c r="N16" s="69"/>
      <c r="O16" s="69"/>
      <c r="P16" s="69"/>
      <c r="Q16" s="69"/>
      <c r="R16" s="69"/>
      <c r="S16" s="69"/>
      <c r="T16" s="69"/>
      <c r="U16" s="69"/>
      <c r="V16" s="71"/>
      <c r="W16" s="72" t="s">
        <v>160</v>
      </c>
      <c r="X16" s="69"/>
      <c r="Y16" s="69"/>
      <c r="Z16" s="69"/>
      <c r="AA16" s="71"/>
      <c r="AB16" s="69"/>
      <c r="AC16" s="69"/>
      <c r="AD16" s="69"/>
      <c r="AE16" s="69"/>
      <c r="AF16" s="69"/>
      <c r="AG16" s="69"/>
      <c r="AH16" s="69"/>
      <c r="AI16" s="69"/>
      <c r="AJ16" s="69"/>
      <c r="AK16" s="69"/>
      <c r="AL16" s="69"/>
      <c r="AM16" s="69"/>
      <c r="AN16" s="69"/>
      <c r="AO16" s="69"/>
      <c r="AP16" s="331" t="s">
        <v>82</v>
      </c>
      <c r="AQ16" s="331"/>
      <c r="AS16" s="347"/>
      <c r="AT16" s="348"/>
      <c r="AU16" s="348"/>
      <c r="AV16" s="348"/>
      <c r="AW16" s="348"/>
      <c r="AX16" s="348"/>
      <c r="AY16" s="349"/>
    </row>
    <row r="17" spans="1:52" s="64" customFormat="1" ht="15" customHeight="1" thickBot="1">
      <c r="C17" s="353"/>
      <c r="D17" s="354"/>
      <c r="E17" s="354"/>
      <c r="F17" s="354"/>
      <c r="G17" s="354"/>
      <c r="H17" s="354"/>
      <c r="I17" s="354"/>
      <c r="J17" s="355"/>
      <c r="K17"/>
      <c r="L17" s="190"/>
      <c r="M17" s="190"/>
      <c r="AP17" s="331"/>
      <c r="AQ17" s="331"/>
      <c r="AS17" s="347"/>
      <c r="AT17" s="348"/>
      <c r="AU17" s="348"/>
      <c r="AV17" s="348"/>
      <c r="AW17" s="348"/>
      <c r="AX17" s="348"/>
      <c r="AY17" s="349"/>
    </row>
    <row r="18" spans="1:52" s="64" customFormat="1" thickBot="1">
      <c r="C18" s="359"/>
      <c r="D18" s="360"/>
      <c r="E18" s="360"/>
      <c r="F18" s="360"/>
      <c r="G18" s="360"/>
      <c r="H18" s="360"/>
      <c r="I18" s="360"/>
      <c r="J18" s="361"/>
      <c r="O18" s="322" t="s">
        <v>114</v>
      </c>
      <c r="P18" s="332"/>
      <c r="Q18" s="332"/>
      <c r="R18" s="332"/>
      <c r="S18" s="332"/>
      <c r="T18" s="333"/>
      <c r="U18" s="337"/>
      <c r="V18" s="338"/>
      <c r="W18" s="338"/>
      <c r="X18" s="338"/>
      <c r="Y18" s="338"/>
      <c r="Z18" s="339"/>
      <c r="AA18" s="331" t="s">
        <v>95</v>
      </c>
      <c r="AB18" s="331"/>
      <c r="AC18" s="322" t="s">
        <v>115</v>
      </c>
      <c r="AD18" s="332"/>
      <c r="AE18" s="332"/>
      <c r="AF18" s="332"/>
      <c r="AG18" s="332"/>
      <c r="AH18" s="333"/>
      <c r="AI18" s="337"/>
      <c r="AJ18" s="338"/>
      <c r="AK18" s="338"/>
      <c r="AL18" s="338"/>
      <c r="AM18" s="338"/>
      <c r="AN18" s="339"/>
      <c r="AS18" s="350"/>
      <c r="AT18" s="351"/>
      <c r="AU18" s="351"/>
      <c r="AV18" s="351"/>
      <c r="AW18" s="351"/>
      <c r="AX18" s="351"/>
      <c r="AY18" s="352"/>
    </row>
    <row r="19" spans="1:52" s="64" customFormat="1" ht="18" thickBot="1">
      <c r="B19" s="70"/>
      <c r="C19" s="63"/>
      <c r="O19" s="334"/>
      <c r="P19" s="335"/>
      <c r="Q19" s="335"/>
      <c r="R19" s="335"/>
      <c r="S19" s="335"/>
      <c r="T19" s="336"/>
      <c r="U19" s="340"/>
      <c r="V19" s="341"/>
      <c r="W19" s="341"/>
      <c r="X19" s="341"/>
      <c r="Y19" s="341"/>
      <c r="Z19" s="342"/>
      <c r="AA19" s="331"/>
      <c r="AB19" s="331"/>
      <c r="AC19" s="334"/>
      <c r="AD19" s="335"/>
      <c r="AE19" s="335"/>
      <c r="AF19" s="335"/>
      <c r="AG19" s="335"/>
      <c r="AH19" s="336"/>
      <c r="AI19" s="340"/>
      <c r="AJ19" s="341"/>
      <c r="AK19" s="341"/>
      <c r="AL19" s="341"/>
      <c r="AM19" s="341"/>
      <c r="AN19" s="342"/>
      <c r="AQ19" s="70"/>
    </row>
    <row r="20" spans="1:52" s="64" customFormat="1" ht="17.25">
      <c r="C20" s="63"/>
      <c r="O20" s="70"/>
      <c r="P20" s="70" t="s">
        <v>160</v>
      </c>
      <c r="AD20" s="70" t="s">
        <v>161</v>
      </c>
      <c r="AP20" s="67"/>
      <c r="AQ20" s="67"/>
      <c r="AR20" s="67"/>
      <c r="AS20" s="67"/>
      <c r="AT20" s="67"/>
      <c r="AU20" s="67"/>
      <c r="AV20" s="67"/>
      <c r="AW20" s="67"/>
      <c r="AX20" s="67"/>
      <c r="AY20" s="67"/>
      <c r="AZ20" s="67"/>
    </row>
    <row r="21" spans="1:52" s="64" customFormat="1" ht="17.25" customHeight="1">
      <c r="A21" s="63"/>
      <c r="B21" s="63"/>
      <c r="C21" s="63"/>
    </row>
    <row r="22" spans="1:52" s="64" customFormat="1" ht="17.25">
      <c r="A22" s="63"/>
      <c r="B22" s="65" t="s">
        <v>96</v>
      </c>
      <c r="C22" s="63"/>
    </row>
    <row r="23" spans="1:52" s="64" customFormat="1" ht="10.5" customHeight="1" thickBot="1">
      <c r="A23" s="63"/>
      <c r="B23" s="63"/>
      <c r="C23" s="63"/>
    </row>
    <row r="24" spans="1:52" s="64" customFormat="1" ht="17.25" customHeight="1">
      <c r="A24" s="63"/>
      <c r="B24" s="65"/>
      <c r="C24" s="322" t="s">
        <v>91</v>
      </c>
      <c r="D24" s="323"/>
      <c r="E24" s="323"/>
      <c r="F24" s="323"/>
      <c r="G24" s="323"/>
      <c r="H24" s="323"/>
      <c r="I24" s="323"/>
      <c r="J24" s="324"/>
    </row>
    <row r="25" spans="1:52" s="64" customFormat="1" ht="14.25">
      <c r="C25" s="325"/>
      <c r="D25" s="326"/>
      <c r="E25" s="326"/>
      <c r="F25" s="326"/>
      <c r="G25" s="326"/>
      <c r="H25" s="326"/>
      <c r="I25" s="326"/>
      <c r="J25" s="327"/>
      <c r="L25" s="331" t="s">
        <v>97</v>
      </c>
      <c r="M25" s="331"/>
      <c r="AJ25" s="67"/>
      <c r="AK25" s="67"/>
      <c r="AL25" s="67"/>
      <c r="AM25" s="67"/>
      <c r="AN25" s="67"/>
      <c r="AO25" s="67"/>
      <c r="AP25" s="67"/>
      <c r="AQ25" s="67"/>
      <c r="AR25" s="67"/>
      <c r="AS25" s="67"/>
      <c r="AT25" s="67"/>
      <c r="AU25" s="67"/>
      <c r="AV25" s="67"/>
      <c r="AW25" s="67"/>
      <c r="AX25" s="67"/>
      <c r="AY25" s="67"/>
    </row>
    <row r="26" spans="1:52" s="64" customFormat="1" ht="14.25">
      <c r="C26" s="325"/>
      <c r="D26" s="326"/>
      <c r="E26" s="326"/>
      <c r="F26" s="326"/>
      <c r="G26" s="326"/>
      <c r="H26" s="326"/>
      <c r="I26" s="326"/>
      <c r="J26" s="327"/>
      <c r="L26" s="331"/>
      <c r="M26" s="331"/>
      <c r="AJ26" s="67"/>
      <c r="AK26" s="67"/>
      <c r="AL26" s="67"/>
      <c r="AM26" s="67"/>
      <c r="AN26" s="67"/>
      <c r="AO26" s="67"/>
      <c r="AP26" s="67"/>
      <c r="AQ26" s="67"/>
      <c r="AR26" s="67"/>
      <c r="AS26" s="67"/>
      <c r="AT26" s="67"/>
      <c r="AU26" s="67"/>
      <c r="AV26" s="67"/>
      <c r="AW26" s="67"/>
      <c r="AX26" s="67"/>
      <c r="AY26" s="67"/>
    </row>
    <row r="27" spans="1:52" s="64" customFormat="1" thickBot="1">
      <c r="C27" s="328"/>
      <c r="D27" s="329"/>
      <c r="E27" s="329"/>
      <c r="F27" s="329"/>
      <c r="G27" s="329"/>
      <c r="H27" s="329"/>
      <c r="I27" s="329"/>
      <c r="J27" s="330"/>
      <c r="AJ27" s="67"/>
      <c r="AK27" s="67"/>
      <c r="AL27" s="67"/>
      <c r="AM27" s="67"/>
      <c r="AN27" s="67"/>
      <c r="AO27" s="67"/>
      <c r="AP27" s="67"/>
      <c r="AQ27" s="67"/>
      <c r="AR27" s="67"/>
      <c r="AS27" s="67"/>
      <c r="AT27" s="67"/>
      <c r="AU27" s="67"/>
      <c r="AV27" s="67"/>
      <c r="AW27" s="67"/>
      <c r="AX27" s="67"/>
      <c r="AY27" s="67"/>
    </row>
    <row r="28" spans="1:52" s="64" customFormat="1" ht="18" thickBot="1">
      <c r="A28" s="63"/>
      <c r="B28" s="65"/>
      <c r="C28" s="63"/>
    </row>
    <row r="29" spans="1:52" s="64" customFormat="1" ht="17.25" customHeight="1" thickBot="1">
      <c r="C29" s="322" t="s">
        <v>157</v>
      </c>
      <c r="D29" s="323"/>
      <c r="E29" s="323"/>
      <c r="F29" s="323"/>
      <c r="G29" s="323"/>
      <c r="H29" s="323"/>
      <c r="I29" s="323"/>
      <c r="J29" s="324"/>
      <c r="AP29" s="67"/>
      <c r="AQ29" s="67"/>
      <c r="AR29" s="67"/>
      <c r="AS29" s="67"/>
      <c r="AT29" s="67"/>
      <c r="AU29" s="67"/>
      <c r="AV29" s="67"/>
      <c r="AW29" s="67"/>
      <c r="AX29" s="67"/>
      <c r="AY29" s="67"/>
      <c r="AZ29" s="67"/>
    </row>
    <row r="30" spans="1:52" s="64" customFormat="1" thickBot="1">
      <c r="C30" s="325"/>
      <c r="D30" s="326"/>
      <c r="E30" s="326"/>
      <c r="F30" s="326"/>
      <c r="G30" s="326"/>
      <c r="H30" s="326"/>
      <c r="I30" s="326"/>
      <c r="J30" s="327"/>
      <c r="V30" s="322" t="s">
        <v>114</v>
      </c>
      <c r="W30" s="332"/>
      <c r="X30" s="332"/>
      <c r="Y30" s="332"/>
      <c r="Z30" s="332"/>
      <c r="AA30" s="333"/>
      <c r="AB30" s="337"/>
      <c r="AC30" s="338"/>
      <c r="AD30" s="338"/>
      <c r="AE30" s="338"/>
      <c r="AF30" s="338"/>
      <c r="AG30" s="339"/>
    </row>
    <row r="31" spans="1:52" s="64" customFormat="1" thickBot="1">
      <c r="C31" s="325"/>
      <c r="D31" s="326"/>
      <c r="E31" s="326"/>
      <c r="F31" s="326"/>
      <c r="G31" s="326"/>
      <c r="H31" s="326"/>
      <c r="I31" s="326"/>
      <c r="J31" s="327"/>
      <c r="V31" s="334"/>
      <c r="W31" s="335"/>
      <c r="X31" s="335"/>
      <c r="Y31" s="335"/>
      <c r="Z31" s="335"/>
      <c r="AA31" s="336"/>
      <c r="AB31" s="340"/>
      <c r="AC31" s="341"/>
      <c r="AD31" s="341"/>
      <c r="AE31" s="341"/>
      <c r="AF31" s="341"/>
      <c r="AG31" s="342"/>
      <c r="AP31" s="68"/>
      <c r="AQ31" s="68"/>
      <c r="AR31" s="68"/>
      <c r="AS31" s="344" t="str">
        <f>IF(C33&gt;0,C33*AB30/(U34+AI34),"")</f>
        <v/>
      </c>
      <c r="AT31" s="345"/>
      <c r="AU31" s="345"/>
      <c r="AV31" s="345"/>
      <c r="AW31" s="345"/>
      <c r="AX31" s="345"/>
      <c r="AY31" s="346"/>
    </row>
    <row r="32" spans="1:52" s="64" customFormat="1" thickBot="1">
      <c r="C32" s="328"/>
      <c r="D32" s="329"/>
      <c r="E32" s="329"/>
      <c r="F32" s="329"/>
      <c r="G32" s="329"/>
      <c r="H32" s="329"/>
      <c r="I32" s="329"/>
      <c r="J32" s="330"/>
      <c r="K32" s="68"/>
      <c r="L32" s="190" t="s">
        <v>94</v>
      </c>
      <c r="M32" s="190"/>
      <c r="N32" s="69"/>
      <c r="O32" s="69"/>
      <c r="P32" s="69"/>
      <c r="Q32" s="69"/>
      <c r="R32" s="69"/>
      <c r="S32" s="69"/>
      <c r="T32" s="69"/>
      <c r="U32" s="69"/>
      <c r="V32" s="69"/>
      <c r="W32" s="71" t="s">
        <v>162</v>
      </c>
      <c r="X32" s="69"/>
      <c r="Y32" s="69"/>
      <c r="Z32" s="69"/>
      <c r="AA32" s="69"/>
      <c r="AB32" s="69"/>
      <c r="AC32" s="69"/>
      <c r="AD32" s="69"/>
      <c r="AE32" s="69"/>
      <c r="AF32" s="69"/>
      <c r="AG32" s="69"/>
      <c r="AH32" s="69"/>
      <c r="AI32" s="69"/>
      <c r="AJ32" s="69"/>
      <c r="AK32" s="69"/>
      <c r="AL32" s="69"/>
      <c r="AM32" s="69"/>
      <c r="AN32" s="69"/>
      <c r="AO32" s="69"/>
      <c r="AP32" s="331" t="s">
        <v>82</v>
      </c>
      <c r="AQ32" s="331"/>
      <c r="AS32" s="347"/>
      <c r="AT32" s="348"/>
      <c r="AU32" s="348"/>
      <c r="AV32" s="348"/>
      <c r="AW32" s="348"/>
      <c r="AX32" s="348"/>
      <c r="AY32" s="349"/>
    </row>
    <row r="33" spans="1:52" s="64" customFormat="1" ht="15" customHeight="1" thickBot="1">
      <c r="C33" s="353"/>
      <c r="D33" s="354"/>
      <c r="E33" s="354"/>
      <c r="F33" s="354"/>
      <c r="G33" s="354"/>
      <c r="H33" s="354"/>
      <c r="I33" s="354"/>
      <c r="J33" s="355"/>
      <c r="K33"/>
      <c r="L33" s="190"/>
      <c r="M33" s="190"/>
      <c r="AP33" s="331"/>
      <c r="AQ33" s="331"/>
      <c r="AS33" s="347"/>
      <c r="AT33" s="348"/>
      <c r="AU33" s="348"/>
      <c r="AV33" s="348"/>
      <c r="AW33" s="348"/>
      <c r="AX33" s="348"/>
      <c r="AY33" s="349"/>
    </row>
    <row r="34" spans="1:52" s="64" customFormat="1" thickBot="1">
      <c r="C34" s="356"/>
      <c r="D34" s="357"/>
      <c r="E34" s="357"/>
      <c r="F34" s="357"/>
      <c r="G34" s="357"/>
      <c r="H34" s="357"/>
      <c r="I34" s="357"/>
      <c r="J34" s="358"/>
      <c r="O34" s="322" t="s">
        <v>114</v>
      </c>
      <c r="P34" s="332"/>
      <c r="Q34" s="332"/>
      <c r="R34" s="332"/>
      <c r="S34" s="332"/>
      <c r="T34" s="333"/>
      <c r="U34" s="337"/>
      <c r="V34" s="338"/>
      <c r="W34" s="338"/>
      <c r="X34" s="338"/>
      <c r="Y34" s="338"/>
      <c r="Z34" s="339"/>
      <c r="AA34" s="331" t="s">
        <v>95</v>
      </c>
      <c r="AB34" s="331"/>
      <c r="AC34" s="322" t="s">
        <v>115</v>
      </c>
      <c r="AD34" s="332"/>
      <c r="AE34" s="332"/>
      <c r="AF34" s="332"/>
      <c r="AG34" s="332"/>
      <c r="AH34" s="333"/>
      <c r="AI34" s="337"/>
      <c r="AJ34" s="338"/>
      <c r="AK34" s="338"/>
      <c r="AL34" s="338"/>
      <c r="AM34" s="338"/>
      <c r="AN34" s="339"/>
      <c r="AS34" s="350"/>
      <c r="AT34" s="351"/>
      <c r="AU34" s="351"/>
      <c r="AV34" s="351"/>
      <c r="AW34" s="351"/>
      <c r="AX34" s="351"/>
      <c r="AY34" s="352"/>
    </row>
    <row r="35" spans="1:52" s="64" customFormat="1" thickBot="1">
      <c r="C35" s="359"/>
      <c r="D35" s="360"/>
      <c r="E35" s="360"/>
      <c r="F35" s="360"/>
      <c r="G35" s="360"/>
      <c r="H35" s="360"/>
      <c r="I35" s="360"/>
      <c r="J35" s="361"/>
      <c r="O35" s="334"/>
      <c r="P35" s="335"/>
      <c r="Q35" s="335"/>
      <c r="R35" s="335"/>
      <c r="S35" s="335"/>
      <c r="T35" s="336"/>
      <c r="U35" s="340"/>
      <c r="V35" s="341"/>
      <c r="W35" s="341"/>
      <c r="X35" s="341"/>
      <c r="Y35" s="341"/>
      <c r="Z35" s="342"/>
      <c r="AA35" s="331"/>
      <c r="AB35" s="331"/>
      <c r="AC35" s="334"/>
      <c r="AD35" s="335"/>
      <c r="AE35" s="335"/>
      <c r="AF35" s="335"/>
      <c r="AG35" s="335"/>
      <c r="AH35" s="336"/>
      <c r="AI35" s="340"/>
      <c r="AJ35" s="341"/>
      <c r="AK35" s="341"/>
      <c r="AL35" s="341"/>
      <c r="AM35" s="341"/>
      <c r="AN35" s="342"/>
      <c r="AQ35" s="70"/>
    </row>
    <row r="36" spans="1:52" s="64" customFormat="1" ht="17.25">
      <c r="B36" s="70"/>
      <c r="C36" s="63" t="s">
        <v>154</v>
      </c>
      <c r="P36" s="70" t="s">
        <v>162</v>
      </c>
      <c r="AD36" s="70" t="s">
        <v>161</v>
      </c>
      <c r="AP36" s="67"/>
      <c r="AQ36" s="67"/>
      <c r="AR36" s="70"/>
      <c r="AS36" s="67"/>
      <c r="AT36" s="67"/>
      <c r="AU36" s="67"/>
      <c r="AV36" s="67"/>
      <c r="AW36" s="67"/>
      <c r="AX36" s="67"/>
      <c r="AY36" s="67"/>
      <c r="AZ36" s="67"/>
    </row>
    <row r="37" spans="1:52" s="64" customFormat="1" ht="17.25">
      <c r="A37" s="63"/>
      <c r="B37" s="63"/>
      <c r="C37" s="64" t="s">
        <v>155</v>
      </c>
    </row>
    <row r="38" spans="1:52" ht="14.25">
      <c r="C38" s="64" t="s">
        <v>156</v>
      </c>
    </row>
  </sheetData>
  <mergeCells count="29">
    <mergeCell ref="AS15:AY18"/>
    <mergeCell ref="L16:M17"/>
    <mergeCell ref="AP16:AQ17"/>
    <mergeCell ref="C17:J18"/>
    <mergeCell ref="O18:T19"/>
    <mergeCell ref="L32:M33"/>
    <mergeCell ref="AP32:AQ33"/>
    <mergeCell ref="C33:J35"/>
    <mergeCell ref="O34:T35"/>
    <mergeCell ref="U34:Z35"/>
    <mergeCell ref="AA34:AB35"/>
    <mergeCell ref="AC34:AH35"/>
    <mergeCell ref="AI34:AN35"/>
    <mergeCell ref="A1:BC2"/>
    <mergeCell ref="C24:J27"/>
    <mergeCell ref="L25:M26"/>
    <mergeCell ref="C29:J32"/>
    <mergeCell ref="V30:AA31"/>
    <mergeCell ref="U18:Z19"/>
    <mergeCell ref="AA18:AB19"/>
    <mergeCell ref="AC18:AH19"/>
    <mergeCell ref="AI18:AN19"/>
    <mergeCell ref="C8:J11"/>
    <mergeCell ref="L9:M10"/>
    <mergeCell ref="V14:AA15"/>
    <mergeCell ref="AB14:AG15"/>
    <mergeCell ref="C15:J16"/>
    <mergeCell ref="AB30:AG31"/>
    <mergeCell ref="AS31:AY34"/>
  </mergeCells>
  <phoneticPr fontId="3"/>
  <printOptions horizontalCentered="1"/>
  <pageMargins left="0.59055118110236227" right="0.23622047244094491" top="0.74803149606299213" bottom="0.74803149606299213"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補助対象施設の利用状況表</vt:lpstr>
      <vt:lpstr>事業費等入力シート</vt:lpstr>
      <vt:lpstr>按分計算書1-1（新分野事業以外）</vt:lpstr>
      <vt:lpstr>按分計算書1-2（新分野事業）</vt:lpstr>
      <vt:lpstr>按分計算書2（修繕の場合）</vt:lpstr>
      <vt:lpstr>受取保険金額の按分計算書</vt:lpstr>
      <vt:lpstr>'按分計算書1-1（新分野事業以外）'!Print_Area</vt:lpstr>
      <vt:lpstr>'按分計算書1-2（新分野事業）'!Print_Area</vt:lpstr>
      <vt:lpstr>'按分計算書2（修繕の場合）'!Print_Area</vt:lpstr>
      <vt:lpstr>事業費等入力シート!Print_Area</vt:lpstr>
      <vt:lpstr>受取保険金額の按分計算書!Print_Area</vt:lpstr>
      <vt:lpstr>補助対象施設の利用状況表!Print_Area</vt:lpstr>
      <vt:lpstr>補助対象施設の利用状況表!Print_Titles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 N0600034</dc:creator>
  <cp:lastModifiedBy>袴谷 圭汰</cp:lastModifiedBy>
  <cp:lastPrinted>2024-03-31T16:39:55Z</cp:lastPrinted>
  <dcterms:created xsi:type="dcterms:W3CDTF">2012-05-16T05:42:10Z</dcterms:created>
  <dcterms:modified xsi:type="dcterms:W3CDTF">2024-05-02T05:11:43Z</dcterms:modified>
</cp:coreProperties>
</file>