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30499\Desktop\tk_20230401\"/>
    </mc:Choice>
  </mc:AlternateContent>
  <xr:revisionPtr revIDLastSave="0" documentId="8_{073B3388-7D66-4414-AEFA-F6B99B1431EE}" xr6:coauthVersionLast="47" xr6:coauthVersionMax="47" xr10:uidLastSave="{00000000-0000-0000-0000-000000000000}"/>
  <bookViews>
    <workbookView xWindow="24" yWindow="144" windowWidth="23016" windowHeight="12336" tabRatio="951" xr2:uid="{00000000-000D-0000-FFFF-FFFF00000000}"/>
  </bookViews>
  <sheets>
    <sheet name="目次" sheetId="166" r:id="rId1"/>
    <sheet name="表3 形態別内訳(60歳以上 (3)" sheetId="150" state="hidden" r:id="rId2"/>
    <sheet name="表28-1" sheetId="153" r:id="rId3"/>
    <sheet name="表28-2" sheetId="154" r:id="rId4"/>
    <sheet name="表29" sheetId="162" r:id="rId5"/>
    <sheet name="表30-1" sheetId="157" r:id="rId6"/>
    <sheet name="表30-2" sheetId="158" r:id="rId7"/>
    <sheet name="表31-1" sheetId="163" r:id="rId8"/>
    <sheet name="表31-2" sheetId="164" r:id="rId9"/>
    <sheet name="表32-1" sheetId="168" r:id="rId10"/>
    <sheet name="表32-2" sheetId="167" r:id="rId11"/>
    <sheet name="表33-1" sheetId="169" r:id="rId12"/>
    <sheet name="表33-2" sheetId="170" r:id="rId13"/>
    <sheet name="表33-3" sheetId="171" r:id="rId14"/>
    <sheet name="表33-4" sheetId="172" r:id="rId15"/>
    <sheet name="表34-1" sheetId="173" r:id="rId16"/>
    <sheet name="表34-2" sheetId="174" r:id="rId17"/>
    <sheet name="表35-1" sheetId="175" r:id="rId18"/>
    <sheet name="表35-2" sheetId="176" r:id="rId19"/>
  </sheets>
  <definedNames>
    <definedName name="_xlnm._FilterDatabase" localSheetId="1" hidden="1">'表3 形態別内訳(60歳以上 (3)'!#REF!</definedName>
    <definedName name="_xlnm.Print_Area" localSheetId="2">'表28-1'!$B$1:$H$40</definedName>
    <definedName name="_xlnm.Print_Area" localSheetId="3">'表28-2'!$B$2:$Q$57</definedName>
    <definedName name="_xlnm.Print_Area" localSheetId="4">表29!$B$2:$K$42</definedName>
    <definedName name="_xlnm.Print_Area" localSheetId="1">'表3 形態別内訳(60歳以上 (3)'!$B$2:$AB$59</definedName>
    <definedName name="_xlnm.Print_Area" localSheetId="5">'表30-1'!$B$1:$G$40</definedName>
    <definedName name="_xlnm.Print_Area" localSheetId="6">'表30-2'!$B$1:$J$39</definedName>
    <definedName name="_xlnm.Print_Area" localSheetId="7">'表31-1'!$B$1:$H$42</definedName>
    <definedName name="_xlnm.Print_Area" localSheetId="8">'表31-2'!$B$2:$J$58</definedName>
    <definedName name="_xlnm.Print_Area" localSheetId="9">'表32-1'!$B$2:$M$58</definedName>
    <definedName name="_xlnm.Print_Area" localSheetId="10">'表32-2'!$B$2:$Q$58</definedName>
    <definedName name="_xlnm.Print_Area" localSheetId="11">'表33-1'!$B$2:$I$41</definedName>
    <definedName name="_xlnm.Print_Area" localSheetId="12">'表33-2'!$B$2:$N$58</definedName>
    <definedName name="_xlnm.Print_Area" localSheetId="13">'表33-3'!$B$2:$N$58</definedName>
    <definedName name="_xlnm.Print_Area" localSheetId="14">'表33-4'!$B$2:$O$42</definedName>
    <definedName name="_xlnm.Print_Area" localSheetId="15">'表34-1'!$B$2:$G$40</definedName>
    <definedName name="_xlnm.Print_Area" localSheetId="16">'表34-2'!$B$2:$G$40</definedName>
    <definedName name="_xlnm.Print_Area" localSheetId="17">'表35-1'!$B$2:$I$40</definedName>
    <definedName name="_xlnm.Print_Area" localSheetId="18">'表35-2'!$B$2:$K$57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8" i="150" l="1"/>
  <c r="AA66" i="150"/>
  <c r="AA73" i="150" s="1"/>
  <c r="W66" i="150"/>
  <c r="W73" i="150" s="1"/>
  <c r="S66" i="150"/>
  <c r="S73" i="150" s="1"/>
  <c r="X65" i="150"/>
  <c r="X72" i="150" s="1"/>
  <c r="H65" i="150"/>
  <c r="H72" i="150" s="1"/>
  <c r="AB61" i="150"/>
  <c r="AA61" i="150"/>
  <c r="Z61" i="150"/>
  <c r="Y61" i="150"/>
  <c r="X61" i="150"/>
  <c r="W61" i="150"/>
  <c r="V61" i="150"/>
  <c r="U61" i="150"/>
  <c r="T61" i="150"/>
  <c r="S61" i="150"/>
  <c r="R61" i="150"/>
  <c r="Q61" i="150"/>
  <c r="J61" i="150"/>
  <c r="I61" i="150"/>
  <c r="H61" i="150"/>
  <c r="D61" i="150"/>
  <c r="D68" i="150" s="1"/>
  <c r="AB57" i="150"/>
  <c r="AA57" i="150"/>
  <c r="Z57" i="150"/>
  <c r="Y57" i="150"/>
  <c r="Y66" i="150" s="1"/>
  <c r="Y73" i="150" s="1"/>
  <c r="X57" i="150"/>
  <c r="W57" i="150"/>
  <c r="V57" i="150"/>
  <c r="U57" i="150"/>
  <c r="U66" i="150" s="1"/>
  <c r="U73" i="150" s="1"/>
  <c r="T57" i="150"/>
  <c r="S57" i="150"/>
  <c r="R57" i="150"/>
  <c r="Q57" i="150"/>
  <c r="Q66" i="150" s="1"/>
  <c r="Q73" i="150" s="1"/>
  <c r="J57" i="150"/>
  <c r="I57" i="150"/>
  <c r="I66" i="150" s="1"/>
  <c r="I73" i="150" s="1"/>
  <c r="H57" i="150"/>
  <c r="D57" i="150"/>
  <c r="D66" i="150" s="1"/>
  <c r="AB54" i="150"/>
  <c r="AB65" i="150" s="1"/>
  <c r="AB72" i="150" s="1"/>
  <c r="AA54" i="150"/>
  <c r="AA65" i="150" s="1"/>
  <c r="AA72" i="150" s="1"/>
  <c r="Z54" i="150"/>
  <c r="Y54" i="150"/>
  <c r="Y65" i="150" s="1"/>
  <c r="Y72" i="150" s="1"/>
  <c r="X54" i="150"/>
  <c r="W54" i="150"/>
  <c r="W65" i="150" s="1"/>
  <c r="W72" i="150" s="1"/>
  <c r="V54" i="150"/>
  <c r="U54" i="150"/>
  <c r="U65" i="150" s="1"/>
  <c r="U72" i="150" s="1"/>
  <c r="T54" i="150"/>
  <c r="S54" i="150"/>
  <c r="S65" i="150" s="1"/>
  <c r="S72" i="150" s="1"/>
  <c r="R54" i="150"/>
  <c r="Q54" i="150"/>
  <c r="Q65" i="150" s="1"/>
  <c r="Q72" i="150" s="1"/>
  <c r="J54" i="150"/>
  <c r="I54" i="150"/>
  <c r="I65" i="150" s="1"/>
  <c r="I72" i="150" s="1"/>
  <c r="H54" i="150"/>
  <c r="D54" i="150"/>
  <c r="D65" i="150" s="1"/>
  <c r="D72" i="150" s="1"/>
  <c r="I53" i="150"/>
  <c r="P51" i="150"/>
  <c r="O51" i="150"/>
  <c r="N51" i="150"/>
  <c r="L51" i="150"/>
  <c r="F51" i="150" s="1"/>
  <c r="U53" i="150" s="1"/>
  <c r="P48" i="150"/>
  <c r="O48" i="150"/>
  <c r="N48" i="150"/>
  <c r="L48" i="150"/>
  <c r="P45" i="150"/>
  <c r="O45" i="150"/>
  <c r="N45" i="150"/>
  <c r="L45" i="150"/>
  <c r="P42" i="150"/>
  <c r="N42" i="150" s="1"/>
  <c r="O42" i="150"/>
  <c r="O57" i="150" s="1"/>
  <c r="L42" i="150"/>
  <c r="P39" i="150"/>
  <c r="N39" i="150" s="1"/>
  <c r="O39" i="150"/>
  <c r="O54" i="150" s="1"/>
  <c r="L39" i="150"/>
  <c r="P36" i="150"/>
  <c r="O36" i="150"/>
  <c r="O61" i="150" s="1"/>
  <c r="N36" i="150"/>
  <c r="P33" i="150"/>
  <c r="M33" i="150" s="1"/>
  <c r="O33" i="150"/>
  <c r="N33" i="150"/>
  <c r="P30" i="150"/>
  <c r="M30" i="150" s="1"/>
  <c r="O30" i="150"/>
  <c r="N30" i="150"/>
  <c r="P27" i="150"/>
  <c r="M27" i="150" s="1"/>
  <c r="O27" i="150"/>
  <c r="N27" i="150"/>
  <c r="P24" i="150"/>
  <c r="O24" i="150"/>
  <c r="P21" i="150"/>
  <c r="O21" i="150"/>
  <c r="M21" i="150"/>
  <c r="P18" i="150"/>
  <c r="O18" i="150"/>
  <c r="M18" i="150"/>
  <c r="AB15" i="150"/>
  <c r="AB68" i="150" s="1"/>
  <c r="AA15" i="150"/>
  <c r="Z15" i="150"/>
  <c r="Z68" i="150" s="1"/>
  <c r="Y15" i="150"/>
  <c r="X15" i="150"/>
  <c r="X68" i="150" s="1"/>
  <c r="W15" i="150"/>
  <c r="V15" i="150"/>
  <c r="U15" i="150"/>
  <c r="T15" i="150"/>
  <c r="T68" i="150" s="1"/>
  <c r="S15" i="150"/>
  <c r="R15" i="150"/>
  <c r="R68" i="150" s="1"/>
  <c r="Q15" i="150"/>
  <c r="O15" i="150"/>
  <c r="J15" i="150"/>
  <c r="J68" i="150" s="1"/>
  <c r="I15" i="150"/>
  <c r="H15" i="150"/>
  <c r="H68" i="150" s="1"/>
  <c r="M24" i="150" l="1"/>
  <c r="P15" i="150"/>
  <c r="N57" i="150"/>
  <c r="S68" i="150"/>
  <c r="W68" i="150"/>
  <c r="AA68" i="150"/>
  <c r="G18" i="150"/>
  <c r="N54" i="150"/>
  <c r="I68" i="150"/>
  <c r="O68" i="150"/>
  <c r="L18" i="150"/>
  <c r="N18" i="150"/>
  <c r="G21" i="150"/>
  <c r="N24" i="150"/>
  <c r="Q68" i="150"/>
  <c r="U68" i="150"/>
  <c r="Y68" i="150"/>
  <c r="L21" i="150"/>
  <c r="N21" i="150"/>
  <c r="M23" i="150"/>
  <c r="M32" i="150"/>
  <c r="M36" i="150"/>
  <c r="P61" i="150"/>
  <c r="L57" i="150"/>
  <c r="F42" i="150"/>
  <c r="M45" i="150"/>
  <c r="L24" i="150"/>
  <c r="L27" i="150"/>
  <c r="L30" i="150"/>
  <c r="L33" i="150"/>
  <c r="L36" i="150"/>
  <c r="L44" i="150"/>
  <c r="F45" i="150"/>
  <c r="M48" i="150"/>
  <c r="R65" i="150"/>
  <c r="R72" i="150" s="1"/>
  <c r="V65" i="150"/>
  <c r="V72" i="150" s="1"/>
  <c r="Z65" i="150"/>
  <c r="Z72" i="150" s="1"/>
  <c r="O66" i="150"/>
  <c r="O73" i="150" s="1"/>
  <c r="N61" i="150"/>
  <c r="M39" i="150"/>
  <c r="P54" i="150"/>
  <c r="F48" i="150"/>
  <c r="L50" i="150"/>
  <c r="K48" i="150"/>
  <c r="H66" i="150"/>
  <c r="H73" i="150" s="1"/>
  <c r="G27" i="150"/>
  <c r="P29" i="150"/>
  <c r="G30" i="150"/>
  <c r="P32" i="150" s="1"/>
  <c r="G33" i="150"/>
  <c r="P35" i="150"/>
  <c r="F39" i="150"/>
  <c r="M42" i="150"/>
  <c r="P57" i="150"/>
  <c r="R53" i="150"/>
  <c r="F53" i="150"/>
  <c r="AA53" i="150"/>
  <c r="O53" i="150"/>
  <c r="X53" i="150"/>
  <c r="L54" i="150"/>
  <c r="O65" i="150"/>
  <c r="O72" i="150" s="1"/>
  <c r="K51" i="150"/>
  <c r="L53" i="150"/>
  <c r="T66" i="150"/>
  <c r="T73" i="150" s="1"/>
  <c r="X66" i="150"/>
  <c r="X73" i="150" s="1"/>
  <c r="AB66" i="150"/>
  <c r="AB73" i="150" s="1"/>
  <c r="D73" i="150"/>
  <c r="J66" i="150"/>
  <c r="J73" i="150" s="1"/>
  <c r="M51" i="150"/>
  <c r="J65" i="150"/>
  <c r="J72" i="150" s="1"/>
  <c r="R66" i="150"/>
  <c r="R73" i="150" s="1"/>
  <c r="V66" i="150"/>
  <c r="V73" i="150" s="1"/>
  <c r="Z66" i="150"/>
  <c r="Z73" i="150" s="1"/>
  <c r="T65" i="150"/>
  <c r="T72" i="150" s="1"/>
  <c r="G51" i="150" l="1"/>
  <c r="L65" i="150"/>
  <c r="M57" i="150"/>
  <c r="G42" i="150"/>
  <c r="M44" i="150" s="1"/>
  <c r="Y35" i="150"/>
  <c r="S35" i="150"/>
  <c r="G35" i="150"/>
  <c r="V35" i="150"/>
  <c r="AB35" i="150"/>
  <c r="J35" i="150"/>
  <c r="Y29" i="150"/>
  <c r="S29" i="150"/>
  <c r="G29" i="150"/>
  <c r="V29" i="150"/>
  <c r="AB29" i="150"/>
  <c r="J29" i="150"/>
  <c r="X50" i="150"/>
  <c r="R50" i="150"/>
  <c r="F50" i="150"/>
  <c r="O50" i="150"/>
  <c r="I50" i="150"/>
  <c r="AA50" i="150"/>
  <c r="U50" i="150"/>
  <c r="M54" i="150"/>
  <c r="M41" i="150"/>
  <c r="G39" i="150"/>
  <c r="AA47" i="150"/>
  <c r="O47" i="150"/>
  <c r="X47" i="150"/>
  <c r="L47" i="150"/>
  <c r="U47" i="150"/>
  <c r="I47" i="150"/>
  <c r="R47" i="150"/>
  <c r="F47" i="150"/>
  <c r="F30" i="150"/>
  <c r="K30" i="150"/>
  <c r="K42" i="150"/>
  <c r="K21" i="150"/>
  <c r="F21" i="150"/>
  <c r="Y23" i="150"/>
  <c r="AB23" i="150"/>
  <c r="V23" i="150"/>
  <c r="J23" i="150"/>
  <c r="S23" i="150"/>
  <c r="G23" i="150"/>
  <c r="P23" i="150"/>
  <c r="N65" i="150"/>
  <c r="N72" i="150" s="1"/>
  <c r="N66" i="150"/>
  <c r="N73" i="150" s="1"/>
  <c r="F54" i="150"/>
  <c r="U41" i="150"/>
  <c r="I41" i="150"/>
  <c r="R41" i="150"/>
  <c r="F41" i="150"/>
  <c r="AA41" i="150"/>
  <c r="O41" i="150"/>
  <c r="E39" i="150"/>
  <c r="M40" i="150" s="1"/>
  <c r="X41" i="150"/>
  <c r="L41" i="150"/>
  <c r="M47" i="150"/>
  <c r="G45" i="150"/>
  <c r="AB20" i="150"/>
  <c r="P20" i="150"/>
  <c r="Y20" i="150"/>
  <c r="M20" i="150"/>
  <c r="V20" i="150"/>
  <c r="J20" i="150"/>
  <c r="S20" i="150"/>
  <c r="G20" i="150"/>
  <c r="K39" i="150"/>
  <c r="M50" i="150"/>
  <c r="G48" i="150"/>
  <c r="F27" i="150"/>
  <c r="L29" i="150"/>
  <c r="K27" i="150"/>
  <c r="M35" i="150"/>
  <c r="M29" i="150"/>
  <c r="L15" i="150"/>
  <c r="F18" i="150"/>
  <c r="L20" i="150" s="1"/>
  <c r="K18" i="150"/>
  <c r="G24" i="150"/>
  <c r="G15" i="150" s="1"/>
  <c r="P66" i="150"/>
  <c r="P73" i="150" s="1"/>
  <c r="P65" i="150"/>
  <c r="P72" i="150" s="1"/>
  <c r="F33" i="150"/>
  <c r="L35" i="150" s="1"/>
  <c r="K33" i="150"/>
  <c r="L66" i="150"/>
  <c r="M61" i="150"/>
  <c r="M38" i="150"/>
  <c r="G36" i="150"/>
  <c r="P68" i="150"/>
  <c r="Y32" i="150"/>
  <c r="S32" i="150"/>
  <c r="G32" i="150"/>
  <c r="V32" i="150"/>
  <c r="AB32" i="150"/>
  <c r="J32" i="150"/>
  <c r="K45" i="150"/>
  <c r="F36" i="150"/>
  <c r="L38" i="150"/>
  <c r="L61" i="150"/>
  <c r="K36" i="150"/>
  <c r="F24" i="150"/>
  <c r="L26" i="150"/>
  <c r="K24" i="150"/>
  <c r="F57" i="150"/>
  <c r="L59" i="150" s="1"/>
  <c r="R44" i="150"/>
  <c r="F44" i="150"/>
  <c r="AA44" i="150"/>
  <c r="O44" i="150"/>
  <c r="E42" i="150"/>
  <c r="X44" i="150"/>
  <c r="U44" i="150"/>
  <c r="I44" i="150"/>
  <c r="N15" i="150"/>
  <c r="M15" i="150"/>
  <c r="G17" i="150" l="1"/>
  <c r="AB17" i="150"/>
  <c r="Y17" i="150"/>
  <c r="V17" i="150"/>
  <c r="J17" i="150"/>
  <c r="S17" i="150"/>
  <c r="P17" i="150"/>
  <c r="K61" i="150"/>
  <c r="K37" i="150"/>
  <c r="F61" i="150"/>
  <c r="F37" i="150"/>
  <c r="X38" i="150"/>
  <c r="I38" i="150"/>
  <c r="E36" i="150"/>
  <c r="U38" i="150"/>
  <c r="R38" i="150"/>
  <c r="F38" i="150"/>
  <c r="AA38" i="150"/>
  <c r="O38" i="150"/>
  <c r="K15" i="150"/>
  <c r="Y50" i="150"/>
  <c r="S50" i="150"/>
  <c r="G50" i="150"/>
  <c r="AB50" i="150"/>
  <c r="V50" i="150"/>
  <c r="J50" i="150"/>
  <c r="P50" i="150"/>
  <c r="K54" i="150"/>
  <c r="K40" i="150"/>
  <c r="Y47" i="150"/>
  <c r="S47" i="150"/>
  <c r="G47" i="150"/>
  <c r="AB47" i="150"/>
  <c r="V47" i="150"/>
  <c r="J47" i="150"/>
  <c r="P47" i="150"/>
  <c r="X23" i="150"/>
  <c r="R23" i="150"/>
  <c r="F23" i="150"/>
  <c r="E21" i="150"/>
  <c r="U23" i="150"/>
  <c r="I23" i="150"/>
  <c r="AA23" i="150"/>
  <c r="F22" i="150"/>
  <c r="O23" i="150"/>
  <c r="K57" i="150"/>
  <c r="K43" i="150"/>
  <c r="X32" i="150"/>
  <c r="I32" i="150"/>
  <c r="F32" i="150"/>
  <c r="E30" i="150"/>
  <c r="O32" i="150"/>
  <c r="U32" i="150"/>
  <c r="AA32" i="150"/>
  <c r="R32" i="150"/>
  <c r="M68" i="150"/>
  <c r="M17" i="150"/>
  <c r="Z43" i="150"/>
  <c r="V43" i="150"/>
  <c r="R43" i="150"/>
  <c r="J43" i="150"/>
  <c r="AB43" i="150"/>
  <c r="X43" i="150"/>
  <c r="T43" i="150"/>
  <c r="H43" i="150"/>
  <c r="U43" i="150"/>
  <c r="AA43" i="150"/>
  <c r="S43" i="150"/>
  <c r="Y43" i="150"/>
  <c r="Q43" i="150"/>
  <c r="I43" i="150"/>
  <c r="W43" i="150"/>
  <c r="O43" i="150"/>
  <c r="N43" i="150"/>
  <c r="L43" i="150"/>
  <c r="P43" i="150"/>
  <c r="L63" i="150"/>
  <c r="G61" i="150"/>
  <c r="Y38" i="150"/>
  <c r="S38" i="150"/>
  <c r="G38" i="150"/>
  <c r="AB38" i="150"/>
  <c r="V38" i="150"/>
  <c r="J38" i="150"/>
  <c r="G37" i="150"/>
  <c r="P38" i="150"/>
  <c r="L73" i="150"/>
  <c r="X20" i="150"/>
  <c r="R20" i="150"/>
  <c r="F20" i="150"/>
  <c r="E18" i="150"/>
  <c r="AA20" i="150"/>
  <c r="U20" i="150"/>
  <c r="I20" i="150"/>
  <c r="F15" i="150"/>
  <c r="O20" i="150"/>
  <c r="F65" i="150"/>
  <c r="F72" i="150" s="1"/>
  <c r="U56" i="150"/>
  <c r="I56" i="150"/>
  <c r="F56" i="150"/>
  <c r="AA56" i="150"/>
  <c r="X56" i="150"/>
  <c r="O56" i="150"/>
  <c r="R56" i="150"/>
  <c r="K31" i="150"/>
  <c r="M66" i="150"/>
  <c r="M73" i="150" s="1"/>
  <c r="AB53" i="150"/>
  <c r="V53" i="150"/>
  <c r="J53" i="150"/>
  <c r="Y53" i="150"/>
  <c r="S53" i="150"/>
  <c r="G53" i="150"/>
  <c r="E51" i="150"/>
  <c r="P53" i="150"/>
  <c r="F43" i="150"/>
  <c r="X35" i="150"/>
  <c r="I35" i="150"/>
  <c r="F35" i="150"/>
  <c r="E33" i="150"/>
  <c r="O35" i="150"/>
  <c r="U35" i="150"/>
  <c r="AA35" i="150"/>
  <c r="R35" i="150"/>
  <c r="Y26" i="150"/>
  <c r="S26" i="150"/>
  <c r="G26" i="150"/>
  <c r="AB26" i="150"/>
  <c r="J26" i="150"/>
  <c r="V26" i="150"/>
  <c r="P26" i="150"/>
  <c r="Z40" i="150"/>
  <c r="V40" i="150"/>
  <c r="R40" i="150"/>
  <c r="J40" i="150"/>
  <c r="AB40" i="150"/>
  <c r="X40" i="150"/>
  <c r="T40" i="150"/>
  <c r="H40" i="150"/>
  <c r="W40" i="150"/>
  <c r="O40" i="150"/>
  <c r="U40" i="150"/>
  <c r="AA40" i="150"/>
  <c r="S40" i="150"/>
  <c r="Y40" i="150"/>
  <c r="Q40" i="150"/>
  <c r="I40" i="150"/>
  <c r="L40" i="150"/>
  <c r="N40" i="150"/>
  <c r="P40" i="150"/>
  <c r="F40" i="150"/>
  <c r="K22" i="150"/>
  <c r="M65" i="150"/>
  <c r="M72" i="150" s="1"/>
  <c r="G57" i="150"/>
  <c r="Y44" i="150"/>
  <c r="S44" i="150"/>
  <c r="G44" i="150"/>
  <c r="AB44" i="150"/>
  <c r="V44" i="150"/>
  <c r="J44" i="150"/>
  <c r="G43" i="150"/>
  <c r="P44" i="150"/>
  <c r="L56" i="150"/>
  <c r="N68" i="150"/>
  <c r="F66" i="150"/>
  <c r="F73" i="150" s="1"/>
  <c r="AA59" i="150"/>
  <c r="U59" i="150"/>
  <c r="I59" i="150"/>
  <c r="R59" i="150"/>
  <c r="F59" i="150"/>
  <c r="O59" i="150"/>
  <c r="X59" i="150"/>
  <c r="X26" i="150"/>
  <c r="I26" i="150"/>
  <c r="U26" i="150"/>
  <c r="O26" i="150"/>
  <c r="AA26" i="150"/>
  <c r="F26" i="150"/>
  <c r="R26" i="150"/>
  <c r="E24" i="150"/>
  <c r="M63" i="150"/>
  <c r="K34" i="150"/>
  <c r="M26" i="150"/>
  <c r="L68" i="150"/>
  <c r="X29" i="150"/>
  <c r="I29" i="150"/>
  <c r="F29" i="150"/>
  <c r="O29" i="150"/>
  <c r="U29" i="150"/>
  <c r="AA29" i="150"/>
  <c r="R29" i="150"/>
  <c r="E27" i="150"/>
  <c r="L23" i="150"/>
  <c r="L32" i="150"/>
  <c r="E45" i="150"/>
  <c r="G54" i="150"/>
  <c r="Y41" i="150"/>
  <c r="S41" i="150"/>
  <c r="G41" i="150"/>
  <c r="AB41" i="150"/>
  <c r="V41" i="150"/>
  <c r="J41" i="150"/>
  <c r="G40" i="150"/>
  <c r="P41" i="150"/>
  <c r="E48" i="150"/>
  <c r="G49" i="150" s="1"/>
  <c r="M43" i="150"/>
  <c r="L72" i="150"/>
  <c r="M53" i="150"/>
  <c r="Z46" i="150" l="1"/>
  <c r="V46" i="150"/>
  <c r="R46" i="150"/>
  <c r="J46" i="150"/>
  <c r="AB46" i="150"/>
  <c r="X46" i="150"/>
  <c r="T46" i="150"/>
  <c r="H46" i="150"/>
  <c r="AA46" i="150"/>
  <c r="S46" i="150"/>
  <c r="Y46" i="150"/>
  <c r="I46" i="150"/>
  <c r="Q46" i="150"/>
  <c r="W46" i="150"/>
  <c r="O46" i="150"/>
  <c r="U46" i="150"/>
  <c r="P46" i="150"/>
  <c r="N46" i="150"/>
  <c r="L46" i="150"/>
  <c r="F46" i="150"/>
  <c r="M46" i="150"/>
  <c r="Y19" i="150"/>
  <c r="U19" i="150"/>
  <c r="Q19" i="150"/>
  <c r="I19" i="150"/>
  <c r="AA19" i="150"/>
  <c r="W19" i="150"/>
  <c r="S19" i="150"/>
  <c r="AB19" i="150"/>
  <c r="T19" i="150"/>
  <c r="E15" i="150"/>
  <c r="F16" i="150" s="1"/>
  <c r="F69" i="150" s="1"/>
  <c r="Z19" i="150"/>
  <c r="R19" i="150"/>
  <c r="J19" i="150"/>
  <c r="X19" i="150"/>
  <c r="P19" i="150"/>
  <c r="H19" i="150"/>
  <c r="V19" i="150"/>
  <c r="O19" i="150"/>
  <c r="M19" i="150"/>
  <c r="G19" i="150"/>
  <c r="L19" i="150"/>
  <c r="N19" i="150"/>
  <c r="G65" i="150"/>
  <c r="G72" i="150" s="1"/>
  <c r="G56" i="150"/>
  <c r="S56" i="150"/>
  <c r="AB56" i="150"/>
  <c r="Y56" i="150"/>
  <c r="V56" i="150"/>
  <c r="J56" i="150"/>
  <c r="P56" i="150"/>
  <c r="Z28" i="150"/>
  <c r="V28" i="150"/>
  <c r="R28" i="150"/>
  <c r="J28" i="150"/>
  <c r="Y28" i="150"/>
  <c r="T28" i="150"/>
  <c r="I28" i="150"/>
  <c r="S28" i="150"/>
  <c r="X28" i="150"/>
  <c r="AB28" i="150"/>
  <c r="W28" i="150"/>
  <c r="Q28" i="150"/>
  <c r="AA28" i="150"/>
  <c r="U28" i="150"/>
  <c r="M28" i="150"/>
  <c r="H28" i="150"/>
  <c r="N28" i="150"/>
  <c r="O28" i="150"/>
  <c r="P28" i="150"/>
  <c r="G28" i="150"/>
  <c r="L28" i="150"/>
  <c r="F28" i="150"/>
  <c r="Z25" i="150"/>
  <c r="V25" i="150"/>
  <c r="R25" i="150"/>
  <c r="J25" i="150"/>
  <c r="Y25" i="150"/>
  <c r="T25" i="150"/>
  <c r="I25" i="150"/>
  <c r="AB25" i="150"/>
  <c r="W25" i="150"/>
  <c r="Q25" i="150"/>
  <c r="X25" i="150"/>
  <c r="U25" i="150"/>
  <c r="S25" i="150"/>
  <c r="H25" i="150"/>
  <c r="AA25" i="150"/>
  <c r="P25" i="150"/>
  <c r="O25" i="150"/>
  <c r="N25" i="150"/>
  <c r="M25" i="150"/>
  <c r="L25" i="150"/>
  <c r="F25" i="150"/>
  <c r="F19" i="150"/>
  <c r="K68" i="150"/>
  <c r="S70" i="150"/>
  <c r="R17" i="150"/>
  <c r="F17" i="150"/>
  <c r="F68" i="150"/>
  <c r="AA17" i="150"/>
  <c r="I17" i="150"/>
  <c r="X17" i="150"/>
  <c r="O17" i="150"/>
  <c r="U17" i="150"/>
  <c r="E57" i="150"/>
  <c r="Z31" i="150"/>
  <c r="V31" i="150"/>
  <c r="R31" i="150"/>
  <c r="J31" i="150"/>
  <c r="Y31" i="150"/>
  <c r="T31" i="150"/>
  <c r="I31" i="150"/>
  <c r="S31" i="150"/>
  <c r="H31" i="150"/>
  <c r="X31" i="150"/>
  <c r="M31" i="150"/>
  <c r="AB31" i="150"/>
  <c r="W31" i="150"/>
  <c r="Q31" i="150"/>
  <c r="AA31" i="150"/>
  <c r="U31" i="150"/>
  <c r="O31" i="150"/>
  <c r="P31" i="150"/>
  <c r="N31" i="150"/>
  <c r="G31" i="150"/>
  <c r="L31" i="150"/>
  <c r="F31" i="150"/>
  <c r="Y22" i="150"/>
  <c r="U22" i="150"/>
  <c r="Q22" i="150"/>
  <c r="I22" i="150"/>
  <c r="AA22" i="150"/>
  <c r="W22" i="150"/>
  <c r="S22" i="150"/>
  <c r="Z22" i="150"/>
  <c r="R22" i="150"/>
  <c r="J22" i="150"/>
  <c r="X22" i="150"/>
  <c r="P22" i="150"/>
  <c r="H22" i="150"/>
  <c r="V22" i="150"/>
  <c r="AB22" i="150"/>
  <c r="T22" i="150"/>
  <c r="O22" i="150"/>
  <c r="M22" i="150"/>
  <c r="L22" i="150"/>
  <c r="G22" i="150"/>
  <c r="N22" i="150"/>
  <c r="K19" i="150"/>
  <c r="K62" i="150"/>
  <c r="L17" i="150"/>
  <c r="L70" i="150" s="1"/>
  <c r="E54" i="150"/>
  <c r="G55" i="150" s="1"/>
  <c r="G25" i="150"/>
  <c r="AB52" i="150"/>
  <c r="Z52" i="150"/>
  <c r="V52" i="150"/>
  <c r="W52" i="150"/>
  <c r="R52" i="150"/>
  <c r="J52" i="150"/>
  <c r="AA52" i="150"/>
  <c r="U52" i="150"/>
  <c r="Q52" i="150"/>
  <c r="I52" i="150"/>
  <c r="Y52" i="150"/>
  <c r="T52" i="150"/>
  <c r="H52" i="150"/>
  <c r="X52" i="150"/>
  <c r="S52" i="150"/>
  <c r="O52" i="150"/>
  <c r="L52" i="150"/>
  <c r="F52" i="150"/>
  <c r="N52" i="150"/>
  <c r="P52" i="150"/>
  <c r="K52" i="150"/>
  <c r="M52" i="150"/>
  <c r="G62" i="150"/>
  <c r="G63" i="150"/>
  <c r="G70" i="150" s="1"/>
  <c r="Y63" i="150"/>
  <c r="V63" i="150"/>
  <c r="V70" i="150" s="1"/>
  <c r="J63" i="150"/>
  <c r="J70" i="150" s="1"/>
  <c r="AB63" i="150"/>
  <c r="AB70" i="150" s="1"/>
  <c r="S63" i="150"/>
  <c r="P63" i="150"/>
  <c r="M70" i="150"/>
  <c r="G46" i="150"/>
  <c r="K65" i="150"/>
  <c r="K72" i="150" s="1"/>
  <c r="K25" i="150"/>
  <c r="G59" i="150"/>
  <c r="G66" i="150"/>
  <c r="G73" i="150" s="1"/>
  <c r="G58" i="150"/>
  <c r="AB59" i="150"/>
  <c r="S59" i="150"/>
  <c r="J59" i="150"/>
  <c r="V59" i="150"/>
  <c r="Y59" i="150"/>
  <c r="P59" i="150"/>
  <c r="Z49" i="150"/>
  <c r="V49" i="150"/>
  <c r="R49" i="150"/>
  <c r="J49" i="150"/>
  <c r="Y49" i="150"/>
  <c r="U49" i="150"/>
  <c r="Q49" i="150"/>
  <c r="AB49" i="150"/>
  <c r="X49" i="150"/>
  <c r="T49" i="150"/>
  <c r="H49" i="150"/>
  <c r="S49" i="150"/>
  <c r="I49" i="150"/>
  <c r="O49" i="150"/>
  <c r="AA49" i="150"/>
  <c r="W49" i="150"/>
  <c r="L49" i="150"/>
  <c r="P49" i="150"/>
  <c r="N49" i="150"/>
  <c r="F49" i="150"/>
  <c r="K49" i="150"/>
  <c r="M49" i="150"/>
  <c r="M56" i="150"/>
  <c r="Z34" i="150"/>
  <c r="V34" i="150"/>
  <c r="R34" i="150"/>
  <c r="J34" i="150"/>
  <c r="Y34" i="150"/>
  <c r="T34" i="150"/>
  <c r="I34" i="150"/>
  <c r="S34" i="150"/>
  <c r="H34" i="150"/>
  <c r="X34" i="150"/>
  <c r="M34" i="150"/>
  <c r="AB34" i="150"/>
  <c r="W34" i="150"/>
  <c r="Q34" i="150"/>
  <c r="AA34" i="150"/>
  <c r="U34" i="150"/>
  <c r="O34" i="150"/>
  <c r="P34" i="150"/>
  <c r="N34" i="150"/>
  <c r="G34" i="150"/>
  <c r="L34" i="150"/>
  <c r="F34" i="150"/>
  <c r="G52" i="150"/>
  <c r="M59" i="150"/>
  <c r="K46" i="150"/>
  <c r="K58" i="150"/>
  <c r="K66" i="150"/>
  <c r="K73" i="150" s="1"/>
  <c r="K28" i="150"/>
  <c r="E61" i="150"/>
  <c r="Z37" i="150"/>
  <c r="V37" i="150"/>
  <c r="R37" i="150"/>
  <c r="J37" i="150"/>
  <c r="AB37" i="150"/>
  <c r="Y37" i="150"/>
  <c r="T37" i="150"/>
  <c r="I37" i="150"/>
  <c r="S37" i="150"/>
  <c r="H37" i="150"/>
  <c r="X37" i="150"/>
  <c r="W37" i="150"/>
  <c r="Q37" i="150"/>
  <c r="AA37" i="150"/>
  <c r="U37" i="150"/>
  <c r="N37" i="150"/>
  <c r="P37" i="150"/>
  <c r="O37" i="150"/>
  <c r="L37" i="150"/>
  <c r="M37" i="150"/>
  <c r="AA63" i="150"/>
  <c r="U63" i="150"/>
  <c r="I63" i="150"/>
  <c r="F62" i="150"/>
  <c r="F63" i="150"/>
  <c r="X63" i="150"/>
  <c r="R63" i="150"/>
  <c r="O63" i="150"/>
  <c r="P70" i="150"/>
  <c r="Y70" i="150"/>
  <c r="G68" i="150"/>
  <c r="O70" i="150" l="1"/>
  <c r="X70" i="150"/>
  <c r="E68" i="150"/>
  <c r="V16" i="150"/>
  <c r="AB16" i="150"/>
  <c r="T16" i="150"/>
  <c r="X16" i="150"/>
  <c r="X69" i="150" s="1"/>
  <c r="Z16" i="150"/>
  <c r="R16" i="150"/>
  <c r="J16" i="150"/>
  <c r="H16" i="150"/>
  <c r="S16" i="150"/>
  <c r="I16" i="150"/>
  <c r="O16" i="150"/>
  <c r="Y16" i="150"/>
  <c r="Y69" i="150" s="1"/>
  <c r="Q16" i="150"/>
  <c r="AA16" i="150"/>
  <c r="U16" i="150"/>
  <c r="W16" i="150"/>
  <c r="W69" i="150" s="1"/>
  <c r="P16" i="150"/>
  <c r="M16" i="150"/>
  <c r="G16" i="150"/>
  <c r="G69" i="150" s="1"/>
  <c r="N16" i="150"/>
  <c r="N69" i="150" s="1"/>
  <c r="L16" i="150"/>
  <c r="K55" i="150"/>
  <c r="E66" i="150"/>
  <c r="E73" i="150" s="1"/>
  <c r="AA58" i="150"/>
  <c r="W58" i="150"/>
  <c r="S58" i="150"/>
  <c r="Y58" i="150"/>
  <c r="I58" i="150"/>
  <c r="U58" i="150"/>
  <c r="Q58" i="150"/>
  <c r="T58" i="150"/>
  <c r="J58" i="150"/>
  <c r="R58" i="150"/>
  <c r="AB58" i="150"/>
  <c r="Z58" i="150"/>
  <c r="H58" i="150"/>
  <c r="O58" i="150"/>
  <c r="X58" i="150"/>
  <c r="V58" i="150"/>
  <c r="P58" i="150"/>
  <c r="L58" i="150"/>
  <c r="N58" i="150"/>
  <c r="M58" i="150"/>
  <c r="F58" i="150"/>
  <c r="I70" i="150"/>
  <c r="F70" i="150"/>
  <c r="K16" i="150"/>
  <c r="K69" i="150" s="1"/>
  <c r="E65" i="150"/>
  <c r="E72" i="150" s="1"/>
  <c r="W55" i="150"/>
  <c r="U55" i="150"/>
  <c r="AA55" i="150"/>
  <c r="S55" i="150"/>
  <c r="Y55" i="150"/>
  <c r="Q55" i="150"/>
  <c r="I55" i="150"/>
  <c r="AB55" i="150"/>
  <c r="Z55" i="150"/>
  <c r="R55" i="150"/>
  <c r="V55" i="150"/>
  <c r="T55" i="150"/>
  <c r="J55" i="150"/>
  <c r="H55" i="150"/>
  <c r="X55" i="150"/>
  <c r="O55" i="150"/>
  <c r="N55" i="150"/>
  <c r="L55" i="150"/>
  <c r="P55" i="150"/>
  <c r="M55" i="150"/>
  <c r="F55" i="150"/>
  <c r="AA62" i="150"/>
  <c r="W62" i="150"/>
  <c r="S62" i="150"/>
  <c r="Y62" i="150"/>
  <c r="I62" i="150"/>
  <c r="U62" i="150"/>
  <c r="Q62" i="150"/>
  <c r="T62" i="150"/>
  <c r="R62" i="150"/>
  <c r="V62" i="150"/>
  <c r="H62" i="150"/>
  <c r="O62" i="150"/>
  <c r="X62" i="150"/>
  <c r="J62" i="150"/>
  <c r="Z62" i="150"/>
  <c r="AB62" i="150"/>
  <c r="N62" i="150"/>
  <c r="P62" i="150"/>
  <c r="M62" i="150"/>
  <c r="L62" i="150"/>
  <c r="U70" i="150"/>
  <c r="AA70" i="150"/>
  <c r="R70" i="150"/>
  <c r="L69" i="150" l="1"/>
  <c r="P69" i="150"/>
  <c r="Q69" i="150"/>
  <c r="S69" i="150"/>
  <c r="Z69" i="150"/>
  <c r="V69" i="150"/>
  <c r="H69" i="150"/>
  <c r="U69" i="150"/>
  <c r="O69" i="150"/>
  <c r="J69" i="150"/>
  <c r="T69" i="150"/>
  <c r="M69" i="150"/>
  <c r="AA69" i="150"/>
  <c r="I69" i="150"/>
  <c r="R69" i="150"/>
  <c r="AB69" i="150"/>
</calcChain>
</file>

<file path=xl/sharedStrings.xml><?xml version="1.0" encoding="utf-8"?>
<sst xmlns="http://schemas.openxmlformats.org/spreadsheetml/2006/main" count="654" uniqueCount="259">
  <si>
    <t>１段目：事業所数</t>
    <rPh sb="1" eb="3">
      <t>ﾀﾞﾝﾒ</t>
    </rPh>
    <rPh sb="4" eb="7">
      <t>ｼﾞｷﾞｮｳｼｮ</t>
    </rPh>
    <rPh sb="7" eb="8">
      <t>ｽｳ</t>
    </rPh>
    <phoneticPr fontId="2" type="halfwidthKatakana"/>
  </si>
  <si>
    <t>（単位：社、％）</t>
    <rPh sb="1" eb="3">
      <t>ﾀﾝｲ</t>
    </rPh>
    <rPh sb="4" eb="5">
      <t>ｼｬ</t>
    </rPh>
    <phoneticPr fontId="2" type="halfwidthKatakana"/>
  </si>
  <si>
    <t>計</t>
    <rPh sb="0" eb="1">
      <t>ｹｲ</t>
    </rPh>
    <phoneticPr fontId="2" type="halfwidthKatakana"/>
  </si>
  <si>
    <t>産業</t>
    <phoneticPr fontId="2" type="halfwidthKatakana"/>
  </si>
  <si>
    <t>建設業</t>
  </si>
  <si>
    <t>製造業</t>
  </si>
  <si>
    <t>卸売業・小売業</t>
    <rPh sb="2" eb="3">
      <t>ｷﾞｮｳ</t>
    </rPh>
    <rPh sb="6" eb="7">
      <t>ｷﾞｮｳ</t>
    </rPh>
    <phoneticPr fontId="2" type="halfwidthKatakana"/>
  </si>
  <si>
    <t>金融業・保険業</t>
    <rPh sb="2" eb="3">
      <t>ｷﾞｮｳ</t>
    </rPh>
    <phoneticPr fontId="2" type="halfwidthKatakana"/>
  </si>
  <si>
    <t>サービス業</t>
  </si>
  <si>
    <t>企業規模</t>
    <rPh sb="0" eb="2">
      <t>ｷｷﾞｮｳ</t>
    </rPh>
    <rPh sb="2" eb="4">
      <t>ｷﾎﾞ</t>
    </rPh>
    <phoneticPr fontId="2" type="halfwidthKatakana"/>
  </si>
  <si>
    <t>9人以下</t>
    <rPh sb="2" eb="4">
      <t>ｲｶ</t>
    </rPh>
    <phoneticPr fontId="2" type="halfwidthKatakana"/>
  </si>
  <si>
    <t>10～29人</t>
    <phoneticPr fontId="2" type="halfwidthKatakana"/>
  </si>
  <si>
    <t>30～49人</t>
    <phoneticPr fontId="2" type="halfwidthKatakana"/>
  </si>
  <si>
    <t>50～99人</t>
    <phoneticPr fontId="2" type="halfwidthKatakana"/>
  </si>
  <si>
    <t>100～299人</t>
  </si>
  <si>
    <t>300人以上</t>
    <rPh sb="4" eb="6">
      <t>ｲｼﾞｮｳ</t>
    </rPh>
    <phoneticPr fontId="2" type="halfwidthKatakana"/>
  </si>
  <si>
    <t>（再掲）</t>
    <rPh sb="1" eb="2">
      <t>サイ</t>
    </rPh>
    <rPh sb="2" eb="3">
      <t>ケイ</t>
    </rPh>
    <phoneticPr fontId="2"/>
  </si>
  <si>
    <t>10～299人</t>
  </si>
  <si>
    <t>30人以上</t>
    <rPh sb="3" eb="5">
      <t>イジョウ</t>
    </rPh>
    <phoneticPr fontId="2"/>
  </si>
  <si>
    <t>１段目：事業所数または人数</t>
    <rPh sb="1" eb="3">
      <t>ﾀﾞﾝﾒ</t>
    </rPh>
    <rPh sb="4" eb="7">
      <t>ｼﾞｷﾞｮｳｼｮ</t>
    </rPh>
    <rPh sb="7" eb="8">
      <t>ｶｽﾞ</t>
    </rPh>
    <rPh sb="11" eb="13">
      <t>ﾆﾝｽﾞｳ</t>
    </rPh>
    <phoneticPr fontId="2" type="halfwidthKatakana"/>
  </si>
  <si>
    <t>２段目：従業員数（総数）に対する割合</t>
    <rPh sb="1" eb="3">
      <t>ﾀﾞﾝﾒ</t>
    </rPh>
    <rPh sb="4" eb="6">
      <t>ｼﾞｭｳｷﾞｮｳ</t>
    </rPh>
    <rPh sb="6" eb="8">
      <t>ｲﾝｽｳ</t>
    </rPh>
    <rPh sb="9" eb="11">
      <t>ｿｳｽｳ</t>
    </rPh>
    <rPh sb="13" eb="14">
      <t>ﾀｲ</t>
    </rPh>
    <rPh sb="16" eb="18">
      <t>ﾜﾘｱｲ</t>
    </rPh>
    <phoneticPr fontId="2" type="halfwidthKatakana"/>
  </si>
  <si>
    <t>３段目：男女別従業員数（総数）に対する割合</t>
    <rPh sb="1" eb="3">
      <t>ﾀﾞﾝﾒ</t>
    </rPh>
    <rPh sb="4" eb="6">
      <t>ﾀﾞﾝｼﾞｮ</t>
    </rPh>
    <rPh sb="6" eb="7">
      <t>ﾍﾞﾂ</t>
    </rPh>
    <rPh sb="7" eb="10">
      <t>ｼﾞｭｳｷﾞｮｳｲﾝ</t>
    </rPh>
    <rPh sb="10" eb="11">
      <t>ｽｳ</t>
    </rPh>
    <rPh sb="12" eb="14">
      <t>ｿｳｽｳ</t>
    </rPh>
    <rPh sb="16" eb="17">
      <t>ﾀｲ</t>
    </rPh>
    <rPh sb="19" eb="21">
      <t>ﾜﾘｱｲ</t>
    </rPh>
    <phoneticPr fontId="2" type="halfwidthKatakana"/>
  </si>
  <si>
    <t>（単位：社、人、％）</t>
    <rPh sb="1" eb="3">
      <t>ﾀﾝｲ</t>
    </rPh>
    <rPh sb="4" eb="5">
      <t>ｼｬ</t>
    </rPh>
    <rPh sb="6" eb="7">
      <t>ﾆﾝ</t>
    </rPh>
    <phoneticPr fontId="2" type="halfwidthKatakana"/>
  </si>
  <si>
    <t>回答
事業所数</t>
    <rPh sb="0" eb="2">
      <t>ｶｲﾄｳ</t>
    </rPh>
    <rPh sb="3" eb="6">
      <t>ｼﾞｷﾞｮｳｼｮ</t>
    </rPh>
    <phoneticPr fontId="2" type="halfwidthKatakana"/>
  </si>
  <si>
    <t>男</t>
  </si>
  <si>
    <t>女</t>
    <rPh sb="0" eb="1">
      <t>ｵﾝﾅ</t>
    </rPh>
    <phoneticPr fontId="2" type="halfwidthKatakana"/>
  </si>
  <si>
    <t>運輸・通信業、
電気・ガス・水道業</t>
    <rPh sb="8" eb="9">
      <t>ﾃﾞﾝ</t>
    </rPh>
    <phoneticPr fontId="2" type="halfwidthKatakana"/>
  </si>
  <si>
    <t>60歳以上の従業員数
（総数）</t>
    <rPh sb="2" eb="5">
      <t>ｻｲｲｼﾞｮｳ</t>
    </rPh>
    <rPh sb="6" eb="9">
      <t>ｼﾞｭｳｷﾞｮｳｲﾝ</t>
    </rPh>
    <rPh sb="12" eb="14">
      <t>ｿｳｽｳ</t>
    </rPh>
    <phoneticPr fontId="2" type="halfwidthKatakana"/>
  </si>
  <si>
    <t>正規
従業員
（60歳以上）</t>
    <rPh sb="10" eb="13">
      <t>ｻｲｲｼﾞｮｳ</t>
    </rPh>
    <phoneticPr fontId="2" type="halfwidthKatakana"/>
  </si>
  <si>
    <t>非正規
従業員
（60歳以上）</t>
    <rPh sb="11" eb="14">
      <t>ｻｲｲｼﾞｮｳ</t>
    </rPh>
    <phoneticPr fontId="2" type="halfwidthKatakana"/>
  </si>
  <si>
    <t>パートタイム労働者
（60歳以上）</t>
    <rPh sb="6" eb="9">
      <t>ﾛｳﾄﾞｳｼｬ</t>
    </rPh>
    <rPh sb="13" eb="14">
      <t>ｻｲ</t>
    </rPh>
    <rPh sb="14" eb="16">
      <t>ｲｼﾞｮｳ</t>
    </rPh>
    <phoneticPr fontId="2" type="halfwidthKatakana"/>
  </si>
  <si>
    <t>1日および1週の所定労働時間（日数）が正規従業員と同じ者
(60歳以上)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5" eb="26">
      <t>ｵﾅ</t>
    </rPh>
    <rPh sb="27" eb="28">
      <t>ﾓﾉ</t>
    </rPh>
    <rPh sb="32" eb="35">
      <t>ｻｲｲｼﾞｮｳ</t>
    </rPh>
    <phoneticPr fontId="2" type="halfwidthKatakana"/>
  </si>
  <si>
    <t>1日または1週の所定労働時間（日数）が正規従業員より短い者
(60歳以上)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6" eb="27">
      <t>ﾐｼﾞｶ</t>
    </rPh>
    <rPh sb="28" eb="29">
      <t>ﾓﾉ</t>
    </rPh>
    <rPh sb="33" eb="36">
      <t>ｻｲｲｼﾞｮｳ</t>
    </rPh>
    <phoneticPr fontId="2" type="halfwidthKatakana"/>
  </si>
  <si>
    <t>派遣
従業員
（60歳以上）</t>
    <rPh sb="0" eb="2">
      <t>ﾊｹﾝ</t>
    </rPh>
    <rPh sb="3" eb="6">
      <t>ｼﾞｭｳｷﾞｮｳｲﾝ</t>
    </rPh>
    <rPh sb="10" eb="13">
      <t>ｻｲｲｼﾞｮｳ</t>
    </rPh>
    <phoneticPr fontId="2" type="halfwidthKatakana"/>
  </si>
  <si>
    <t>その他の労働者
（60歳以上）</t>
    <rPh sb="2" eb="3">
      <t>ﾀ</t>
    </rPh>
    <rPh sb="4" eb="7">
      <t>ﾛｳﾄﾞｳｼｬ</t>
    </rPh>
    <rPh sb="11" eb="14">
      <t>ｻｲｲｼﾞｮｳ</t>
    </rPh>
    <phoneticPr fontId="2" type="halfwidthKatakana"/>
  </si>
  <si>
    <t>企業規模別事業所・従業員数計</t>
  </si>
  <si>
    <t>　/総従業員数</t>
  </si>
  <si>
    <t>　/男（女）総従業員数</t>
  </si>
  <si>
    <t>再掲</t>
    <rPh sb="0" eb="2">
      <t>サイケイ</t>
    </rPh>
    <phoneticPr fontId="2"/>
  </si>
  <si>
    <t>上記チェック（ゼロならOK）</t>
  </si>
  <si>
    <t>表３　回答事業所における従業員の雇用形態別内訳（60歳以上）</t>
    <rPh sb="16" eb="18">
      <t>ｺﾖｳ</t>
    </rPh>
    <rPh sb="18" eb="20">
      <t>ｹｲﾀｲ</t>
    </rPh>
    <rPh sb="20" eb="21">
      <t>ﾍﾞﾂ</t>
    </rPh>
    <rPh sb="26" eb="29">
      <t>ｻｲｲｼﾞｮｳ</t>
    </rPh>
    <phoneticPr fontId="2" type="halfwidthKatakana"/>
  </si>
  <si>
    <t>回答
事業所数</t>
    <rPh sb="0" eb="2">
      <t>カイトウ</t>
    </rPh>
    <rPh sb="3" eb="6">
      <t>ジギョウショ</t>
    </rPh>
    <rPh sb="6" eb="7">
      <t>スウ</t>
    </rPh>
    <phoneticPr fontId="2"/>
  </si>
  <si>
    <t>計</t>
    <rPh sb="0" eb="1">
      <t>ケイ</t>
    </rPh>
    <phoneticPr fontId="2"/>
  </si>
  <si>
    <t>産業</t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</si>
  <si>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</si>
  <si>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</si>
  <si>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運輸・通信業、
電気・ガス・水道業</t>
    <phoneticPr fontId="2"/>
  </si>
  <si>
    <t>卸売業・小売業</t>
    <rPh sb="0" eb="2">
      <t>オロシウリ</t>
    </rPh>
    <rPh sb="2" eb="3">
      <t>ギョウ</t>
    </rPh>
    <rPh sb="4" eb="6">
      <t>コウリ</t>
    </rPh>
    <rPh sb="6" eb="7">
      <t>ギョウ</t>
    </rPh>
    <phoneticPr fontId="2"/>
  </si>
  <si>
    <t>金融業・保険業</t>
    <rPh sb="0" eb="2">
      <t>キンユウ</t>
    </rPh>
    <rPh sb="2" eb="3">
      <t>ギョウ</t>
    </rPh>
    <rPh sb="4" eb="7">
      <t>ホケンギョウ</t>
    </rPh>
    <phoneticPr fontId="2"/>
  </si>
  <si>
    <t>サービス業</t>
    <rPh sb="4" eb="5">
      <t>ギョウ</t>
    </rPh>
    <phoneticPr fontId="2"/>
  </si>
  <si>
    <t>企業規模</t>
    <rPh sb="0" eb="2">
      <t>キギョウ</t>
    </rPh>
    <rPh sb="2" eb="4">
      <t>キボ</t>
    </rPh>
    <phoneticPr fontId="2"/>
  </si>
  <si>
    <t>9人以下</t>
    <rPh sb="2" eb="4">
      <t>イカ</t>
    </rPh>
    <phoneticPr fontId="2"/>
  </si>
  <si>
    <t>10～29人</t>
    <phoneticPr fontId="2"/>
  </si>
  <si>
    <t>30～49人</t>
    <phoneticPr fontId="2"/>
  </si>
  <si>
    <t>50～99人</t>
    <phoneticPr fontId="2"/>
  </si>
  <si>
    <t>100～299人</t>
    <phoneticPr fontId="2"/>
  </si>
  <si>
    <t>300人以上</t>
    <rPh sb="4" eb="6">
      <t>イジョウ</t>
    </rPh>
    <phoneticPr fontId="2"/>
  </si>
  <si>
    <t>（再掲）</t>
    <rPh sb="1" eb="3">
      <t>サイケイ</t>
    </rPh>
    <phoneticPr fontId="2"/>
  </si>
  <si>
    <t>10～299人</t>
    <rPh sb="6" eb="7">
      <t>ニン</t>
    </rPh>
    <phoneticPr fontId="2"/>
  </si>
  <si>
    <t>30人以上</t>
    <rPh sb="2" eb="3">
      <t>ニン</t>
    </rPh>
    <rPh sb="3" eb="5">
      <t>イジョウ</t>
    </rPh>
    <phoneticPr fontId="2"/>
  </si>
  <si>
    <t>産業</t>
    <rPh sb="0" eb="2">
      <t>サンギョウ</t>
    </rPh>
    <phoneticPr fontId="2"/>
  </si>
  <si>
    <t>運輸・通信業、
電気・ガス・水道業</t>
    <rPh sb="0" eb="2">
      <t>ウンユ</t>
    </rPh>
    <rPh sb="3" eb="5">
      <t>ツウシン</t>
    </rPh>
    <rPh sb="5" eb="6">
      <t>ギョウ</t>
    </rPh>
    <phoneticPr fontId="2"/>
  </si>
  <si>
    <t>企業規模</t>
    <rPh sb="0" eb="2">
      <t>キギョウ</t>
    </rPh>
    <phoneticPr fontId="2"/>
  </si>
  <si>
    <t>２段目：回答事業所数に対する割合</t>
    <rPh sb="1" eb="3">
      <t>ﾀﾞﾝﾒ</t>
    </rPh>
    <rPh sb="4" eb="6">
      <t>ｶｲﾄｳ</t>
    </rPh>
    <rPh sb="6" eb="9">
      <t>ｼﾞｷﾞｮｳｼｮ</t>
    </rPh>
    <rPh sb="9" eb="10">
      <t>ｽｳ</t>
    </rPh>
    <rPh sb="11" eb="12">
      <t>ﾀｲ</t>
    </rPh>
    <rPh sb="14" eb="16">
      <t>ﾜﾘｱｲ</t>
    </rPh>
    <phoneticPr fontId="2" type="halfwidthKatakana"/>
  </si>
  <si>
    <t>無回答</t>
    <rPh sb="0" eb="3">
      <t>ムカイトウ</t>
    </rPh>
    <phoneticPr fontId="2"/>
  </si>
  <si>
    <t>左記チェック（ゼロならOK）</t>
    <rPh sb="0" eb="2">
      <t>サキ</t>
    </rPh>
    <phoneticPr fontId="2"/>
  </si>
  <si>
    <t>回答
事業所数</t>
    <rPh sb="0" eb="2">
      <t>カイトウ</t>
    </rPh>
    <rPh sb="3" eb="6">
      <t>ジギョウショ</t>
    </rPh>
    <rPh sb="6" eb="7">
      <t>カズ</t>
    </rPh>
    <phoneticPr fontId="2"/>
  </si>
  <si>
    <t>卸売業・小売業</t>
    <rPh sb="2" eb="3">
      <t>ギョウ</t>
    </rPh>
    <phoneticPr fontId="2"/>
  </si>
  <si>
    <t>金融業・保険業</t>
    <rPh sb="2" eb="3">
      <t>ギョウ</t>
    </rPh>
    <phoneticPr fontId="2"/>
  </si>
  <si>
    <t>（単位：社、％）</t>
    <rPh sb="1" eb="3">
      <t>タンイ</t>
    </rPh>
    <rPh sb="4" eb="5">
      <t>シャ</t>
    </rPh>
    <phoneticPr fontId="2"/>
  </si>
  <si>
    <t>その他※</t>
    <rPh sb="2" eb="3">
      <t>タ</t>
    </rPh>
    <phoneticPr fontId="2"/>
  </si>
  <si>
    <t>その他</t>
    <rPh sb="2" eb="3">
      <t>タ</t>
    </rPh>
    <phoneticPr fontId="2"/>
  </si>
  <si>
    <t>計</t>
  </si>
  <si>
    <t>産業</t>
  </si>
  <si>
    <t>運輸・通信業、
電気・ガス・水道業</t>
  </si>
  <si>
    <t>企業規模</t>
  </si>
  <si>
    <t>9人以下</t>
  </si>
  <si>
    <t>10～29人</t>
  </si>
  <si>
    <t>30～49人</t>
  </si>
  <si>
    <t>50～99人</t>
  </si>
  <si>
    <t>300人以上</t>
  </si>
  <si>
    <t>（再掲）</t>
  </si>
  <si>
    <t>30人以上</t>
  </si>
  <si>
    <t>無回答
（不明を含む）</t>
    <rPh sb="0" eb="3">
      <t>ムカイトウ</t>
    </rPh>
    <rPh sb="5" eb="7">
      <t>フメイ</t>
    </rPh>
    <rPh sb="8" eb="9">
      <t>フク</t>
    </rPh>
    <phoneticPr fontId="2"/>
  </si>
  <si>
    <t xml:space="preserve">
回答
事業所数
</t>
    <phoneticPr fontId="2"/>
  </si>
  <si>
    <t xml:space="preserve">回答事業所数
</t>
    <rPh sb="0" eb="2">
      <t>カイトウ</t>
    </rPh>
    <rPh sb="2" eb="5">
      <t>ジギョウショ</t>
    </rPh>
    <rPh sb="5" eb="6">
      <t>スウ</t>
    </rPh>
    <phoneticPr fontId="2"/>
  </si>
  <si>
    <t>検討している</t>
    <rPh sb="0" eb="2">
      <t>ケントウ</t>
    </rPh>
    <phoneticPr fontId="2"/>
  </si>
  <si>
    <t>検討していない</t>
    <rPh sb="0" eb="2">
      <t>ケントウ</t>
    </rPh>
    <phoneticPr fontId="2"/>
  </si>
  <si>
    <t>わからない</t>
    <phoneticPr fontId="2"/>
  </si>
  <si>
    <t>３段目：検討していると回答した事業所数に対する割合（複数回答）</t>
    <rPh sb="1" eb="3">
      <t>ﾀﾞﾝﾒ</t>
    </rPh>
    <rPh sb="4" eb="6">
      <t>ｹﾝﾄｳ</t>
    </rPh>
    <rPh sb="11" eb="13">
      <t>ｶｲﾄｳ</t>
    </rPh>
    <rPh sb="15" eb="18">
      <t>ｼﾞｷﾞｮｳｼｮ</t>
    </rPh>
    <rPh sb="18" eb="19">
      <t>ｽｳ</t>
    </rPh>
    <rPh sb="20" eb="21">
      <t>ﾀｲ</t>
    </rPh>
    <rPh sb="23" eb="25">
      <t>ﾜﾘｱｲ</t>
    </rPh>
    <rPh sb="26" eb="28">
      <t>ﾌｸｽｳ</t>
    </rPh>
    <rPh sb="28" eb="30">
      <t>ｶｲﾄｳ</t>
    </rPh>
    <phoneticPr fontId="2" type="halfwidthKatakana"/>
  </si>
  <si>
    <t>管理業務</t>
    <rPh sb="0" eb="2">
      <t>カンリ</t>
    </rPh>
    <rPh sb="2" eb="4">
      <t>ギョウム</t>
    </rPh>
    <phoneticPr fontId="2"/>
  </si>
  <si>
    <t>専門的・技術的業務</t>
    <rPh sb="0" eb="3">
      <t>センモンテキ</t>
    </rPh>
    <rPh sb="4" eb="7">
      <t>ギジュツテキ</t>
    </rPh>
    <rPh sb="7" eb="9">
      <t>ギョウム</t>
    </rPh>
    <phoneticPr fontId="2"/>
  </si>
  <si>
    <t>事務</t>
    <rPh sb="0" eb="2">
      <t>ジム</t>
    </rPh>
    <phoneticPr fontId="2"/>
  </si>
  <si>
    <t>販売</t>
    <rPh sb="0" eb="2">
      <t>ハンバイ</t>
    </rPh>
    <phoneticPr fontId="2"/>
  </si>
  <si>
    <t>サービス業務</t>
    <rPh sb="4" eb="6">
      <t>ギョウム</t>
    </rPh>
    <phoneticPr fontId="2"/>
  </si>
  <si>
    <t>医療・介護業務</t>
    <rPh sb="0" eb="2">
      <t>イリョウ</t>
    </rPh>
    <rPh sb="3" eb="5">
      <t>カイゴ</t>
    </rPh>
    <rPh sb="5" eb="7">
      <t>ギョウム</t>
    </rPh>
    <phoneticPr fontId="2"/>
  </si>
  <si>
    <t>保安</t>
    <rPh sb="0" eb="2">
      <t>ホアン</t>
    </rPh>
    <phoneticPr fontId="2"/>
  </si>
  <si>
    <t>生産工程</t>
    <rPh sb="0" eb="2">
      <t>セイサン</t>
    </rPh>
    <rPh sb="2" eb="4">
      <t>コウテイ</t>
    </rPh>
    <phoneticPr fontId="2"/>
  </si>
  <si>
    <t>輸送・機械運転</t>
    <rPh sb="0" eb="2">
      <t>ユソウ</t>
    </rPh>
    <rPh sb="3" eb="5">
      <t>キカイ</t>
    </rPh>
    <rPh sb="5" eb="7">
      <t>ウンテン</t>
    </rPh>
    <phoneticPr fontId="2"/>
  </si>
  <si>
    <t>建設・採掘</t>
    <rPh sb="0" eb="2">
      <t>ケンセツ</t>
    </rPh>
    <rPh sb="3" eb="5">
      <t>サイクツ</t>
    </rPh>
    <phoneticPr fontId="2"/>
  </si>
  <si>
    <t>配送・包装等</t>
    <rPh sb="0" eb="2">
      <t>ハイソウ</t>
    </rPh>
    <rPh sb="3" eb="5">
      <t>ホウソウ</t>
    </rPh>
    <rPh sb="5" eb="6">
      <t>トウ</t>
    </rPh>
    <phoneticPr fontId="2"/>
  </si>
  <si>
    <t>　</t>
    <phoneticPr fontId="2"/>
  </si>
  <si>
    <t>回答事業所</t>
    <rPh sb="0" eb="2">
      <t>カイトウ</t>
    </rPh>
    <rPh sb="2" eb="5">
      <t>ジギョウショ</t>
    </rPh>
    <phoneticPr fontId="2"/>
  </si>
  <si>
    <t>（１）事業内職業能力開発計画の策定</t>
    <rPh sb="3" eb="6">
      <t>ジギョウナイ</t>
    </rPh>
    <rPh sb="6" eb="10">
      <t>ショクギョウノウリョク</t>
    </rPh>
    <rPh sb="10" eb="14">
      <t>カイハツケイカク</t>
    </rPh>
    <rPh sb="15" eb="17">
      <t>サクテイ</t>
    </rPh>
    <phoneticPr fontId="2"/>
  </si>
  <si>
    <r>
      <t>（２）キャリアパス</t>
    </r>
    <r>
      <rPr>
        <sz val="8"/>
        <rFont val="ＭＳ Ｐ明朝"/>
        <family val="1"/>
        <charset val="128"/>
      </rPr>
      <t>※１</t>
    </r>
    <r>
      <rPr>
        <sz val="11"/>
        <rFont val="ＭＳ Ｐ明朝"/>
        <family val="1"/>
        <charset val="128"/>
      </rPr>
      <t xml:space="preserve">
の策定</t>
    </r>
    <rPh sb="13" eb="15">
      <t>サクテイ</t>
    </rPh>
    <phoneticPr fontId="2"/>
  </si>
  <si>
    <t>（１）、（２）以外の研修に関する計画</t>
    <rPh sb="7" eb="9">
      <t>イガイ</t>
    </rPh>
    <rPh sb="10" eb="12">
      <t>ケンシュウ</t>
    </rPh>
    <rPh sb="13" eb="14">
      <t>カン</t>
    </rPh>
    <rPh sb="16" eb="18">
      <t>ケイカク</t>
    </rPh>
    <phoneticPr fontId="2"/>
  </si>
  <si>
    <t>給与に資格手当を
加算</t>
    <rPh sb="0" eb="2">
      <t>キュウヨ</t>
    </rPh>
    <rPh sb="3" eb="7">
      <t>シカクテアテ</t>
    </rPh>
    <rPh sb="9" eb="11">
      <t>カサン</t>
    </rPh>
    <phoneticPr fontId="2"/>
  </si>
  <si>
    <t>従業員の研修参加や資格取得等に対し支援する規定の策定</t>
    <rPh sb="0" eb="3">
      <t>ジュウギョウイン</t>
    </rPh>
    <rPh sb="4" eb="8">
      <t>ケンシュウサンカ</t>
    </rPh>
    <rPh sb="9" eb="13">
      <t>シカクシュトク</t>
    </rPh>
    <rPh sb="13" eb="14">
      <t>トウ</t>
    </rPh>
    <rPh sb="15" eb="16">
      <t>タイ</t>
    </rPh>
    <rPh sb="17" eb="19">
      <t>シエン</t>
    </rPh>
    <rPh sb="21" eb="23">
      <t>キテイ</t>
    </rPh>
    <rPh sb="24" eb="26">
      <t>サクテイ</t>
    </rPh>
    <phoneticPr fontId="2"/>
  </si>
  <si>
    <t>規定はないが、会社の経費で支援を実施</t>
    <rPh sb="0" eb="2">
      <t>キテイ</t>
    </rPh>
    <rPh sb="7" eb="9">
      <t>カイシャ</t>
    </rPh>
    <rPh sb="10" eb="12">
      <t>ケイヒ</t>
    </rPh>
    <rPh sb="13" eb="15">
      <t>シエン</t>
    </rPh>
    <rPh sb="16" eb="18">
      <t>ジッシ</t>
    </rPh>
    <phoneticPr fontId="2"/>
  </si>
  <si>
    <r>
      <t>その他</t>
    </r>
    <r>
      <rPr>
        <sz val="8"/>
        <rFont val="ＭＳ Ｐ明朝"/>
        <family val="1"/>
        <charset val="128"/>
      </rPr>
      <t>※２</t>
    </r>
    <rPh sb="2" eb="3">
      <t>タ</t>
    </rPh>
    <phoneticPr fontId="2"/>
  </si>
  <si>
    <t>※１・・・職位や役職ごとに、業務内容や求められるレベル・人物像、必要資格や研修・技能などを明確にしたもの</t>
    <rPh sb="5" eb="7">
      <t>ショクイ</t>
    </rPh>
    <rPh sb="8" eb="10">
      <t>ヤクショク</t>
    </rPh>
    <rPh sb="14" eb="16">
      <t>ギョウム</t>
    </rPh>
    <rPh sb="16" eb="18">
      <t>ナイヨウ</t>
    </rPh>
    <rPh sb="19" eb="20">
      <t>モト</t>
    </rPh>
    <rPh sb="28" eb="31">
      <t>ジンブツゾウ</t>
    </rPh>
    <rPh sb="32" eb="34">
      <t>ヒツヨウ</t>
    </rPh>
    <rPh sb="34" eb="36">
      <t>シカク</t>
    </rPh>
    <rPh sb="37" eb="39">
      <t>ケンシュウ</t>
    </rPh>
    <rPh sb="40" eb="42">
      <t>ギノウ</t>
    </rPh>
    <rPh sb="45" eb="47">
      <t>メイカク</t>
    </rPh>
    <phoneticPr fontId="2"/>
  </si>
  <si>
    <t>※２・・・全従業員を対象とした研修実施等</t>
    <rPh sb="5" eb="9">
      <t>ゼンジュウギョウイン</t>
    </rPh>
    <rPh sb="10" eb="12">
      <t>タイショウ</t>
    </rPh>
    <rPh sb="15" eb="17">
      <t>ケンシュウ</t>
    </rPh>
    <rPh sb="17" eb="19">
      <t>ジッシ</t>
    </rPh>
    <rPh sb="19" eb="20">
      <t>ナド</t>
    </rPh>
    <phoneticPr fontId="2"/>
  </si>
  <si>
    <t>活用している</t>
    <rPh sb="0" eb="2">
      <t>カツヨウ</t>
    </rPh>
    <phoneticPr fontId="2"/>
  </si>
  <si>
    <t>活用していない</t>
    <rPh sb="0" eb="2">
      <t>カツヨウ</t>
    </rPh>
    <phoneticPr fontId="2"/>
  </si>
  <si>
    <t>助成金が活用しにくい</t>
    <rPh sb="0" eb="3">
      <t>ジョセイキン</t>
    </rPh>
    <rPh sb="4" eb="6">
      <t>カツヨウ</t>
    </rPh>
    <phoneticPr fontId="2"/>
  </si>
  <si>
    <t>助成金の内容を
知らない</t>
    <rPh sb="0" eb="3">
      <t>ジョセイキン</t>
    </rPh>
    <rPh sb="4" eb="6">
      <t>ナイヨウ</t>
    </rPh>
    <rPh sb="8" eb="9">
      <t>シ</t>
    </rPh>
    <phoneticPr fontId="2"/>
  </si>
  <si>
    <t>活用したい助成金
がない</t>
    <rPh sb="0" eb="2">
      <t>カツヨウ</t>
    </rPh>
    <rPh sb="5" eb="8">
      <t>ジョセイキン</t>
    </rPh>
    <phoneticPr fontId="2"/>
  </si>
  <si>
    <t>要件となる事業内職業能力開発計画の策定が煩雑</t>
    <rPh sb="0" eb="2">
      <t>ヨウケン</t>
    </rPh>
    <rPh sb="5" eb="7">
      <t>ジギョウ</t>
    </rPh>
    <rPh sb="7" eb="8">
      <t>ナイ</t>
    </rPh>
    <rPh sb="8" eb="10">
      <t>ショクギョウ</t>
    </rPh>
    <rPh sb="10" eb="12">
      <t>ノウリョク</t>
    </rPh>
    <rPh sb="12" eb="14">
      <t>カイハツ</t>
    </rPh>
    <rPh sb="14" eb="16">
      <t>ケイカク</t>
    </rPh>
    <rPh sb="17" eb="19">
      <t>サクテイ</t>
    </rPh>
    <rPh sb="20" eb="22">
      <t>ハンザツ</t>
    </rPh>
    <phoneticPr fontId="2"/>
  </si>
  <si>
    <t>人材育成に割く予算
（時間・余裕）がない</t>
    <rPh sb="0" eb="2">
      <t>ジンザイ</t>
    </rPh>
    <rPh sb="2" eb="4">
      <t>イクセイ</t>
    </rPh>
    <rPh sb="5" eb="6">
      <t>サ</t>
    </rPh>
    <rPh sb="7" eb="9">
      <t>ヨサン</t>
    </rPh>
    <rPh sb="11" eb="13">
      <t>ジカン</t>
    </rPh>
    <rPh sb="14" eb="16">
      <t>ヨユウ</t>
    </rPh>
    <phoneticPr fontId="2"/>
  </si>
  <si>
    <t>※その他…活用する必要がない　等</t>
    <rPh sb="3" eb="4">
      <t>タ</t>
    </rPh>
    <rPh sb="5" eb="7">
      <t>カツヨウ</t>
    </rPh>
    <rPh sb="9" eb="11">
      <t>ヒツヨウ</t>
    </rPh>
    <rPh sb="15" eb="16">
      <t>トウ</t>
    </rPh>
    <phoneticPr fontId="2"/>
  </si>
  <si>
    <t>※高度教育…大学・大学院等での学び・連携や、取得のために数か月～数年の通学または研修期間を要する資格・技能など</t>
    <rPh sb="1" eb="5">
      <t>コウドキョウイク</t>
    </rPh>
    <rPh sb="6" eb="8">
      <t>ダイガク</t>
    </rPh>
    <rPh sb="9" eb="12">
      <t>ダイガクイン</t>
    </rPh>
    <rPh sb="12" eb="13">
      <t>トウ</t>
    </rPh>
    <rPh sb="15" eb="16">
      <t>マナ</t>
    </rPh>
    <rPh sb="18" eb="20">
      <t>レンケイ</t>
    </rPh>
    <rPh sb="22" eb="24">
      <t>シュトク</t>
    </rPh>
    <rPh sb="28" eb="29">
      <t>スウ</t>
    </rPh>
    <rPh sb="30" eb="31">
      <t>ゲツ</t>
    </rPh>
    <rPh sb="32" eb="34">
      <t>スウネン</t>
    </rPh>
    <rPh sb="35" eb="37">
      <t>ツウガク</t>
    </rPh>
    <rPh sb="40" eb="44">
      <t>ケンシュウキカン</t>
    </rPh>
    <rPh sb="45" eb="46">
      <t>ヨウ</t>
    </rPh>
    <rPh sb="48" eb="50">
      <t>シカク</t>
    </rPh>
    <rPh sb="51" eb="53">
      <t>ギノウ</t>
    </rPh>
    <phoneticPr fontId="2"/>
  </si>
  <si>
    <t>必要性を感じており、実績がある</t>
    <rPh sb="0" eb="3">
      <t>ヒツヨウセイ</t>
    </rPh>
    <rPh sb="4" eb="5">
      <t>カン</t>
    </rPh>
    <rPh sb="10" eb="12">
      <t>ジッセキ</t>
    </rPh>
    <phoneticPr fontId="2"/>
  </si>
  <si>
    <t>必要性を感じているが、実施できていない</t>
    <rPh sb="0" eb="3">
      <t>ヒツヨウセイ</t>
    </rPh>
    <rPh sb="4" eb="5">
      <t>カン</t>
    </rPh>
    <rPh sb="11" eb="13">
      <t>ジッシ</t>
    </rPh>
    <phoneticPr fontId="2"/>
  </si>
  <si>
    <t>必要性を感じない</t>
    <rPh sb="0" eb="3">
      <t>ヒツヨウセイ</t>
    </rPh>
    <rPh sb="4" eb="5">
      <t>カン</t>
    </rPh>
    <phoneticPr fontId="2"/>
  </si>
  <si>
    <t>３段目：導入している、導入予定の事業所での</t>
    <rPh sb="1" eb="3">
      <t>ﾀﾞﾝﾒ</t>
    </rPh>
    <rPh sb="4" eb="6">
      <t>ﾄﾞｳﾆｭｳ</t>
    </rPh>
    <rPh sb="11" eb="13">
      <t>ﾄﾞｳﾆｭｳ</t>
    </rPh>
    <rPh sb="13" eb="15">
      <t>ﾖﾃｲ</t>
    </rPh>
    <rPh sb="16" eb="19">
      <t>ｼﾞｷﾞｮｳｼｮ</t>
    </rPh>
    <phoneticPr fontId="2" type="halfwidthKatakana"/>
  </si>
  <si>
    <t>　　　　　導入目的の割合（複数回答）</t>
    <rPh sb="5" eb="7">
      <t>ドウニュウ</t>
    </rPh>
    <rPh sb="7" eb="9">
      <t>モクテキ</t>
    </rPh>
    <rPh sb="10" eb="12">
      <t>ワリアイ</t>
    </rPh>
    <rPh sb="13" eb="15">
      <t>フクスウ</t>
    </rPh>
    <rPh sb="15" eb="17">
      <t>カイトウ</t>
    </rPh>
    <phoneticPr fontId="2"/>
  </si>
  <si>
    <t>実績がある、
必要性を感じているが未実施
事業所数</t>
    <rPh sb="0" eb="2">
      <t>ジッセキ</t>
    </rPh>
    <rPh sb="7" eb="10">
      <t>ヒツヨウセイ</t>
    </rPh>
    <rPh sb="11" eb="12">
      <t>カン</t>
    </rPh>
    <rPh sb="17" eb="20">
      <t>ミジッシ</t>
    </rPh>
    <rPh sb="22" eb="25">
      <t>ジギョウショ</t>
    </rPh>
    <rPh sb="25" eb="26">
      <t>スウ</t>
    </rPh>
    <phoneticPr fontId="2"/>
  </si>
  <si>
    <t>１
ＩＣＴやＤＸ等、デジタル技術の活用</t>
    <rPh sb="9" eb="10">
      <t>トウ</t>
    </rPh>
    <rPh sb="15" eb="17">
      <t>ギジュツ</t>
    </rPh>
    <rPh sb="18" eb="20">
      <t>カツヨウ</t>
    </rPh>
    <phoneticPr fontId="2"/>
  </si>
  <si>
    <t>２
自社の専門分野に関する技能</t>
    <rPh sb="3" eb="5">
      <t>ジシャ</t>
    </rPh>
    <rPh sb="6" eb="10">
      <t>センモンブンヤ</t>
    </rPh>
    <rPh sb="11" eb="12">
      <t>カン</t>
    </rPh>
    <rPh sb="14" eb="16">
      <t>ギノウ</t>
    </rPh>
    <phoneticPr fontId="2"/>
  </si>
  <si>
    <t>３
自社製品の改良、新商品開発の研究</t>
    <rPh sb="3" eb="7">
      <t>ジシャセイヒン</t>
    </rPh>
    <rPh sb="8" eb="10">
      <t>カイリョウ</t>
    </rPh>
    <rPh sb="11" eb="14">
      <t>シンショウヒン</t>
    </rPh>
    <rPh sb="14" eb="16">
      <t>カイハツ</t>
    </rPh>
    <rPh sb="17" eb="19">
      <t>ケンキュウ</t>
    </rPh>
    <phoneticPr fontId="2"/>
  </si>
  <si>
    <t>４
先進的事例の学び（１以外のもの）</t>
    <rPh sb="3" eb="8">
      <t>センシンテキジレイ</t>
    </rPh>
    <rPh sb="9" eb="10">
      <t>マナ</t>
    </rPh>
    <rPh sb="13" eb="15">
      <t>イガイ</t>
    </rPh>
    <phoneticPr fontId="2"/>
  </si>
  <si>
    <t>５
その他</t>
    <rPh sb="5" eb="6">
      <t>ホカ</t>
    </rPh>
    <phoneticPr fontId="2"/>
  </si>
  <si>
    <t>表２８－１</t>
    <rPh sb="0" eb="1">
      <t>ヒョウ</t>
    </rPh>
    <phoneticPr fontId="2"/>
  </si>
  <si>
    <t>表２８－２</t>
    <rPh sb="0" eb="1">
      <t>ヒョウ</t>
    </rPh>
    <phoneticPr fontId="2"/>
  </si>
  <si>
    <t>表３０－１</t>
    <rPh sb="0" eb="1">
      <t>ヒョウ</t>
    </rPh>
    <phoneticPr fontId="2"/>
  </si>
  <si>
    <t>表３０－２</t>
    <rPh sb="0" eb="1">
      <t>ヒョウ</t>
    </rPh>
    <phoneticPr fontId="2"/>
  </si>
  <si>
    <t>表３２－１</t>
    <rPh sb="0" eb="1">
      <t>ヒョウ</t>
    </rPh>
    <phoneticPr fontId="2"/>
  </si>
  <si>
    <t>表３２－２</t>
    <rPh sb="0" eb="1">
      <t>ヒョウ</t>
    </rPh>
    <phoneticPr fontId="2"/>
  </si>
  <si>
    <t>表３３－１</t>
    <rPh sb="0" eb="1">
      <t>ヒョウ</t>
    </rPh>
    <phoneticPr fontId="2"/>
  </si>
  <si>
    <t>表３３－２</t>
    <rPh sb="0" eb="1">
      <t>ヒョウ</t>
    </rPh>
    <phoneticPr fontId="2"/>
  </si>
  <si>
    <t>表３４－１</t>
    <rPh sb="0" eb="1">
      <t>ヒョウ</t>
    </rPh>
    <phoneticPr fontId="2"/>
  </si>
  <si>
    <t>表３４－２</t>
    <rPh sb="0" eb="1">
      <t>ヒョウ</t>
    </rPh>
    <phoneticPr fontId="2"/>
  </si>
  <si>
    <t>表３５－１</t>
    <rPh sb="0" eb="1">
      <t>ヒョウ</t>
    </rPh>
    <phoneticPr fontId="2"/>
  </si>
  <si>
    <t>表３５－２</t>
    <rPh sb="0" eb="1">
      <t>ヒョウ</t>
    </rPh>
    <phoneticPr fontId="2"/>
  </si>
  <si>
    <t>高年齢者の採用および雇用拡大の検討状況</t>
    <phoneticPr fontId="2"/>
  </si>
  <si>
    <t>高年齢者採用時の業務内容</t>
    <phoneticPr fontId="2"/>
  </si>
  <si>
    <t>人材育成・従業員キャリアアップ支援として実施しているもの</t>
    <phoneticPr fontId="2"/>
  </si>
  <si>
    <t>教育訓練に関する国等の助成金活用の有無</t>
    <phoneticPr fontId="2"/>
  </si>
  <si>
    <t>国等の助成金を活用していない事業所の活用していない理由</t>
    <phoneticPr fontId="2"/>
  </si>
  <si>
    <t>高度教育の必要性の有無　</t>
    <phoneticPr fontId="2"/>
  </si>
  <si>
    <t>高度教育の必要性を感じる分野</t>
    <phoneticPr fontId="2"/>
  </si>
  <si>
    <t xml:space="preserve">外国人労働者の雇用状況（在留資格の種別） </t>
    <phoneticPr fontId="2"/>
  </si>
  <si>
    <t xml:space="preserve">外国人労働者の今後の雇用予定 </t>
    <phoneticPr fontId="2"/>
  </si>
  <si>
    <t>テレワーク（在宅勤務）導入の有無</t>
    <phoneticPr fontId="2"/>
  </si>
  <si>
    <t>テレワーク（在宅勤務）導入の成果、成果として期待するもの</t>
    <phoneticPr fontId="2"/>
  </si>
  <si>
    <t>テレワーク（在宅勤務）を導入したがやめた、導入していない理由</t>
    <phoneticPr fontId="2"/>
  </si>
  <si>
    <t>導入を検討している、検討したいと考える働き方</t>
    <phoneticPr fontId="2"/>
  </si>
  <si>
    <t>公正採用選考人権啓発推進員の有無</t>
    <phoneticPr fontId="2"/>
  </si>
  <si>
    <t>公正採用選考人権啓発推進員選任に関する研修会への参加の有無</t>
    <phoneticPr fontId="2"/>
  </si>
  <si>
    <t>雇用調整助成金（緊急雇用安定助成金）の活用の有無</t>
    <phoneticPr fontId="2"/>
  </si>
  <si>
    <t xml:space="preserve">雇用調整助成金（緊急雇用安定助成金）の受給期間 </t>
    <phoneticPr fontId="2"/>
  </si>
  <si>
    <t>（８）高年齢者雇用関係</t>
    <rPh sb="3" eb="7">
      <t>コウネンレイシャ</t>
    </rPh>
    <rPh sb="7" eb="9">
      <t>コヨウ</t>
    </rPh>
    <rPh sb="9" eb="11">
      <t>カンケイ</t>
    </rPh>
    <phoneticPr fontId="2"/>
  </si>
  <si>
    <t>（９）人材育成関係</t>
    <rPh sb="3" eb="9">
      <t>ジンザイイクセイカンケイ</t>
    </rPh>
    <phoneticPr fontId="2"/>
  </si>
  <si>
    <t>（１０）多様な人材の活用関係</t>
    <rPh sb="4" eb="6">
      <t>タヨウ</t>
    </rPh>
    <rPh sb="7" eb="9">
      <t>ジンザイ</t>
    </rPh>
    <rPh sb="10" eb="12">
      <t>カツヨウ</t>
    </rPh>
    <rPh sb="12" eb="14">
      <t>カンケイ</t>
    </rPh>
    <phoneticPr fontId="2"/>
  </si>
  <si>
    <t>（１１）働き方改革関係</t>
    <rPh sb="4" eb="5">
      <t>ハタラ</t>
    </rPh>
    <rPh sb="6" eb="9">
      <t>カタカイカク</t>
    </rPh>
    <rPh sb="9" eb="11">
      <t>カンケイ</t>
    </rPh>
    <phoneticPr fontId="2"/>
  </si>
  <si>
    <t>（１２）雇用関係</t>
    <rPh sb="4" eb="6">
      <t>コヨウ</t>
    </rPh>
    <rPh sb="6" eb="8">
      <t>カンケイ</t>
    </rPh>
    <phoneticPr fontId="2"/>
  </si>
  <si>
    <t>３段目：外国人労働者を雇用している事業所</t>
    <rPh sb="1" eb="3">
      <t>ﾀﾞﾝﾒ</t>
    </rPh>
    <rPh sb="4" eb="6">
      <t>ｶﾞｲｺｸ</t>
    </rPh>
    <rPh sb="6" eb="7">
      <t>ｼﾞﾝ</t>
    </rPh>
    <rPh sb="7" eb="10">
      <t>ﾛｳﾄﾞｳｼｬ</t>
    </rPh>
    <rPh sb="11" eb="13">
      <t>ｺﾖｳ</t>
    </rPh>
    <rPh sb="17" eb="20">
      <t>ｼﾞｷﾞｮｳｼｮ</t>
    </rPh>
    <phoneticPr fontId="2" type="halfwidthKatakana"/>
  </si>
  <si>
    <t>　　　　　での在留資格別の割合（複数回答）</t>
    <rPh sb="7" eb="9">
      <t>ザイリュウ</t>
    </rPh>
    <rPh sb="9" eb="11">
      <t>シカク</t>
    </rPh>
    <rPh sb="11" eb="12">
      <t>ベツ</t>
    </rPh>
    <rPh sb="13" eb="15">
      <t>ワリアイ</t>
    </rPh>
    <rPh sb="16" eb="18">
      <t>フクスウ</t>
    </rPh>
    <rPh sb="18" eb="20">
      <t>カイトウ</t>
    </rPh>
    <phoneticPr fontId="2"/>
  </si>
  <si>
    <t>外国人
労働者
を雇用
している</t>
    <rPh sb="0" eb="2">
      <t>ガイコク</t>
    </rPh>
    <rPh sb="2" eb="3">
      <t>ジン</t>
    </rPh>
    <rPh sb="4" eb="7">
      <t>ロウドウシャ</t>
    </rPh>
    <rPh sb="9" eb="11">
      <t>コヨウ</t>
    </rPh>
    <phoneticPr fontId="2"/>
  </si>
  <si>
    <t>外国人
労働者
を雇用
していない</t>
    <rPh sb="0" eb="2">
      <t>ガイコク</t>
    </rPh>
    <rPh sb="2" eb="3">
      <t>ジン</t>
    </rPh>
    <rPh sb="4" eb="6">
      <t>ロウドウ</t>
    </rPh>
    <rPh sb="6" eb="7">
      <t>シャ</t>
    </rPh>
    <rPh sb="9" eb="11">
      <t>コヨウ</t>
    </rPh>
    <phoneticPr fontId="2"/>
  </si>
  <si>
    <t>身分に基づく在留資格</t>
    <rPh sb="0" eb="2">
      <t>ミブン</t>
    </rPh>
    <rPh sb="3" eb="4">
      <t>モト</t>
    </rPh>
    <rPh sb="6" eb="10">
      <t>ザイリュウシカク</t>
    </rPh>
    <phoneticPr fontId="2"/>
  </si>
  <si>
    <t>技能実習生</t>
    <rPh sb="0" eb="5">
      <t>ギノウジッシュウセイ</t>
    </rPh>
    <phoneticPr fontId="2"/>
  </si>
  <si>
    <t>特定技能</t>
    <rPh sb="0" eb="4">
      <t>トクテイギノウ</t>
    </rPh>
    <phoneticPr fontId="2"/>
  </si>
  <si>
    <t>留学生</t>
    <rPh sb="0" eb="3">
      <t>リュウガクセイ</t>
    </rPh>
    <phoneticPr fontId="2"/>
  </si>
  <si>
    <t>技術・人文知識・国際業務</t>
    <rPh sb="0" eb="2">
      <t>ギジュツ</t>
    </rPh>
    <rPh sb="3" eb="7">
      <t>ジンブンチシキ</t>
    </rPh>
    <rPh sb="8" eb="12">
      <t>コクサイギョウム</t>
    </rPh>
    <phoneticPr fontId="2"/>
  </si>
  <si>
    <t>※その他・・・EPA　等</t>
    <rPh sb="3" eb="4">
      <t>タ</t>
    </rPh>
    <rPh sb="11" eb="12">
      <t>トウ</t>
    </rPh>
    <phoneticPr fontId="2"/>
  </si>
  <si>
    <t>３段目：外国人労働者を雇用していない事業所で今後雇用を</t>
    <rPh sb="1" eb="3">
      <t>ﾀﾞﾝﾒ</t>
    </rPh>
    <rPh sb="4" eb="6">
      <t>ｶﾞｲｺｸ</t>
    </rPh>
    <rPh sb="6" eb="7">
      <t>ｼﾞﾝ</t>
    </rPh>
    <rPh sb="7" eb="10">
      <t>ﾛｳﾄﾞｳｼｬ</t>
    </rPh>
    <rPh sb="11" eb="13">
      <t>ｺﾖｳ</t>
    </rPh>
    <rPh sb="18" eb="21">
      <t>ｼﾞｷﾞｮｳｼｮ</t>
    </rPh>
    <phoneticPr fontId="2" type="halfwidthKatakana"/>
  </si>
  <si>
    <t>　　　　　予定・検討している在留資格別の割合（複数回答）</t>
    <rPh sb="8" eb="10">
      <t>ケントウ</t>
    </rPh>
    <rPh sb="14" eb="16">
      <t>ザイリュウ</t>
    </rPh>
    <rPh sb="16" eb="18">
      <t>シカク</t>
    </rPh>
    <rPh sb="18" eb="19">
      <t>ベツ</t>
    </rPh>
    <rPh sb="20" eb="22">
      <t>ワリアイ</t>
    </rPh>
    <rPh sb="23" eb="25">
      <t>フクスウ</t>
    </rPh>
    <rPh sb="25" eb="27">
      <t>カイトウ</t>
    </rPh>
    <phoneticPr fontId="2"/>
  </si>
  <si>
    <t>外国人
労働者
を雇用
している
事業所</t>
    <rPh sb="0" eb="2">
      <t>ガイコク</t>
    </rPh>
    <rPh sb="2" eb="3">
      <t>ジン</t>
    </rPh>
    <rPh sb="4" eb="7">
      <t>ロウドウシャ</t>
    </rPh>
    <rPh sb="9" eb="11">
      <t>コヨウ</t>
    </rPh>
    <rPh sb="17" eb="20">
      <t>ジギョウショ</t>
    </rPh>
    <phoneticPr fontId="2"/>
  </si>
  <si>
    <t>外国人
労働者
を雇用
していない
事業所</t>
    <rPh sb="0" eb="2">
      <t>ガイコク</t>
    </rPh>
    <rPh sb="2" eb="3">
      <t>ジン</t>
    </rPh>
    <rPh sb="4" eb="7">
      <t>ロウドウシャ</t>
    </rPh>
    <rPh sb="9" eb="11">
      <t>コヨウ</t>
    </rPh>
    <rPh sb="18" eb="21">
      <t>ジギョウショ</t>
    </rPh>
    <phoneticPr fontId="2"/>
  </si>
  <si>
    <t>雇用を
増やす
予定あり</t>
    <rPh sb="0" eb="2">
      <t>コヨウ</t>
    </rPh>
    <rPh sb="4" eb="5">
      <t>フ</t>
    </rPh>
    <rPh sb="8" eb="10">
      <t>ヨテイ</t>
    </rPh>
    <phoneticPr fontId="2"/>
  </si>
  <si>
    <t>雇用を
増やす
予定なし</t>
    <rPh sb="0" eb="2">
      <t>コヨウ</t>
    </rPh>
    <rPh sb="4" eb="5">
      <t>フ</t>
    </rPh>
    <rPh sb="8" eb="10">
      <t>ヨテイ</t>
    </rPh>
    <phoneticPr fontId="2"/>
  </si>
  <si>
    <t>予定なし・分からない</t>
    <rPh sb="0" eb="2">
      <t>ヨテイ</t>
    </rPh>
    <rPh sb="5" eb="6">
      <t>ワ</t>
    </rPh>
    <phoneticPr fontId="2"/>
  </si>
  <si>
    <t>雇用を
予定・検討している</t>
    <rPh sb="0" eb="2">
      <t>コヨウ</t>
    </rPh>
    <rPh sb="4" eb="6">
      <t>ヨテイ</t>
    </rPh>
    <rPh sb="7" eb="9">
      <t>ケントウ</t>
    </rPh>
    <phoneticPr fontId="2"/>
  </si>
  <si>
    <t>導入している</t>
    <rPh sb="0" eb="2">
      <t>ドウニュウ</t>
    </rPh>
    <phoneticPr fontId="2"/>
  </si>
  <si>
    <t>今後導入予定</t>
    <rPh sb="0" eb="2">
      <t>コンゴ</t>
    </rPh>
    <rPh sb="2" eb="4">
      <t>ドウニュウ</t>
    </rPh>
    <rPh sb="4" eb="6">
      <t>ヨテイ</t>
    </rPh>
    <phoneticPr fontId="2"/>
  </si>
  <si>
    <t>導入していたが、
やめた</t>
    <rPh sb="0" eb="2">
      <t>ドウニュウ</t>
    </rPh>
    <phoneticPr fontId="2"/>
  </si>
  <si>
    <t>導入していない</t>
    <rPh sb="0" eb="2">
      <t>ドウニュウ</t>
    </rPh>
    <phoneticPr fontId="2"/>
  </si>
  <si>
    <t>　　　　　導入課題の割合（複数回答）</t>
    <rPh sb="5" eb="7">
      <t>ドウニュウ</t>
    </rPh>
    <rPh sb="7" eb="9">
      <t>カダイ</t>
    </rPh>
    <rPh sb="10" eb="12">
      <t>ワリアイ</t>
    </rPh>
    <rPh sb="13" eb="15">
      <t>フクスウ</t>
    </rPh>
    <rPh sb="15" eb="17">
      <t>カイトウ</t>
    </rPh>
    <phoneticPr fontId="2"/>
  </si>
  <si>
    <t>導入している、
導入予定
事業所数</t>
    <rPh sb="0" eb="2">
      <t>ドウニュウ</t>
    </rPh>
    <rPh sb="8" eb="10">
      <t>ドウニュウ</t>
    </rPh>
    <rPh sb="10" eb="12">
      <t>ヨテイ</t>
    </rPh>
    <rPh sb="13" eb="16">
      <t>ジギョウショ</t>
    </rPh>
    <rPh sb="16" eb="17">
      <t>スウ</t>
    </rPh>
    <phoneticPr fontId="2"/>
  </si>
  <si>
    <t>仕事と生活の調和
（ワーク・ライフ・バランス）</t>
    <rPh sb="0" eb="2">
      <t>シゴト</t>
    </rPh>
    <rPh sb="3" eb="5">
      <t>セイカツ</t>
    </rPh>
    <rPh sb="6" eb="8">
      <t>チョウワ</t>
    </rPh>
    <phoneticPr fontId="2"/>
  </si>
  <si>
    <t>労働生産性の向上</t>
    <rPh sb="0" eb="5">
      <t>ロウドウセイサンセイ</t>
    </rPh>
    <rPh sb="6" eb="8">
      <t>コウジョウ</t>
    </rPh>
    <phoneticPr fontId="2"/>
  </si>
  <si>
    <t>業務のＩＴ化</t>
    <rPh sb="0" eb="2">
      <t>ギョウム</t>
    </rPh>
    <rPh sb="5" eb="6">
      <t>カ</t>
    </rPh>
    <phoneticPr fontId="2"/>
  </si>
  <si>
    <t>通勤が困難な従業員の雇用維持（離職防止）</t>
    <rPh sb="0" eb="2">
      <t>ツウキン</t>
    </rPh>
    <rPh sb="3" eb="5">
      <t>コンナン</t>
    </rPh>
    <rPh sb="6" eb="9">
      <t>ジュウギョウイン</t>
    </rPh>
    <rPh sb="10" eb="14">
      <t>コヨウイジ</t>
    </rPh>
    <rPh sb="15" eb="19">
      <t>リショクボウシ</t>
    </rPh>
    <phoneticPr fontId="2"/>
  </si>
  <si>
    <t>感染症対策など緊急事態における業務継続
（ＢＣＰ対策）</t>
    <rPh sb="0" eb="5">
      <t>カンセンショウタイサク</t>
    </rPh>
    <rPh sb="7" eb="9">
      <t>キンキュウ</t>
    </rPh>
    <rPh sb="9" eb="11">
      <t>ジタイ</t>
    </rPh>
    <rPh sb="15" eb="19">
      <t>ギョウムケイゾク</t>
    </rPh>
    <rPh sb="24" eb="26">
      <t>タイサク</t>
    </rPh>
    <phoneticPr fontId="2"/>
  </si>
  <si>
    <t>多様な人材の採用</t>
    <rPh sb="0" eb="2">
      <t>タヨウ</t>
    </rPh>
    <rPh sb="3" eb="5">
      <t>ジンザイ</t>
    </rPh>
    <rPh sb="6" eb="8">
      <t>サイヨウ</t>
    </rPh>
    <phoneticPr fontId="2"/>
  </si>
  <si>
    <t>オフィス維持等業務コストの削減</t>
    <rPh sb="4" eb="7">
      <t>イジトウ</t>
    </rPh>
    <rPh sb="7" eb="9">
      <t>ギョウム</t>
    </rPh>
    <rPh sb="13" eb="15">
      <t>サクゲン</t>
    </rPh>
    <phoneticPr fontId="2"/>
  </si>
  <si>
    <t>効果を感じていない（期待していない）</t>
    <rPh sb="0" eb="2">
      <t>コウカ</t>
    </rPh>
    <rPh sb="3" eb="4">
      <t>カン</t>
    </rPh>
    <rPh sb="10" eb="12">
      <t>キタイ</t>
    </rPh>
    <phoneticPr fontId="2"/>
  </si>
  <si>
    <t>※その他…従業員の体調の配慮　等</t>
    <rPh sb="3" eb="4">
      <t>タ</t>
    </rPh>
    <rPh sb="5" eb="8">
      <t>ジュウギョウイン</t>
    </rPh>
    <rPh sb="9" eb="11">
      <t>タイチョウ</t>
    </rPh>
    <rPh sb="12" eb="14">
      <t>ハイリョ</t>
    </rPh>
    <rPh sb="15" eb="16">
      <t>トウ</t>
    </rPh>
    <phoneticPr fontId="2"/>
  </si>
  <si>
    <t>導入していたがやめた、
導入していない
事業所数</t>
    <rPh sb="0" eb="2">
      <t>ドウニュウ</t>
    </rPh>
    <rPh sb="12" eb="14">
      <t>ドウニュウ</t>
    </rPh>
    <rPh sb="20" eb="23">
      <t>ジギョウショ</t>
    </rPh>
    <rPh sb="23" eb="24">
      <t>スウ</t>
    </rPh>
    <phoneticPr fontId="2"/>
  </si>
  <si>
    <t>テレワークに業務が適さなかった
（適した業務がない）</t>
    <rPh sb="6" eb="8">
      <t>ギョウム</t>
    </rPh>
    <rPh sb="9" eb="10">
      <t>テキ</t>
    </rPh>
    <rPh sb="17" eb="18">
      <t>テキ</t>
    </rPh>
    <rPh sb="20" eb="22">
      <t>ギョウム</t>
    </rPh>
    <phoneticPr fontId="2"/>
  </si>
  <si>
    <t>生産性の維持ができなかった（維持が期待できない）</t>
    <rPh sb="0" eb="3">
      <t>セイサンセイ</t>
    </rPh>
    <rPh sb="4" eb="6">
      <t>イジ</t>
    </rPh>
    <rPh sb="14" eb="16">
      <t>イジ</t>
    </rPh>
    <rPh sb="17" eb="19">
      <t>キタイ</t>
    </rPh>
    <phoneticPr fontId="2"/>
  </si>
  <si>
    <t>適切な労務管理や人事評価が困難だった（困難である）</t>
    <rPh sb="0" eb="2">
      <t>テキセツ</t>
    </rPh>
    <rPh sb="3" eb="7">
      <t>ロウムカンリ</t>
    </rPh>
    <rPh sb="8" eb="12">
      <t>ジンジヒョウカ</t>
    </rPh>
    <rPh sb="13" eb="15">
      <t>コンナン</t>
    </rPh>
    <rPh sb="19" eb="21">
      <t>コンナン</t>
    </rPh>
    <phoneticPr fontId="2"/>
  </si>
  <si>
    <t>企業内や取引先からテレワークの理解が得られなかった（得られない）</t>
    <rPh sb="0" eb="3">
      <t>キギョウナイ</t>
    </rPh>
    <rPh sb="4" eb="7">
      <t>トリヒキサキ</t>
    </rPh>
    <rPh sb="15" eb="17">
      <t>リカイ</t>
    </rPh>
    <rPh sb="18" eb="19">
      <t>エ</t>
    </rPh>
    <rPh sb="26" eb="27">
      <t>エ</t>
    </rPh>
    <phoneticPr fontId="2"/>
  </si>
  <si>
    <t>上司や同僚とのコミュニケーションが困難だった（困難である）</t>
    <rPh sb="0" eb="2">
      <t>ジョウシ</t>
    </rPh>
    <rPh sb="3" eb="5">
      <t>ドウリョウ</t>
    </rPh>
    <rPh sb="17" eb="19">
      <t>コンナン</t>
    </rPh>
    <rPh sb="23" eb="25">
      <t>コンナン</t>
    </rPh>
    <phoneticPr fontId="2"/>
  </si>
  <si>
    <t>情報セキュリティに不安な面があった（不安な面がある）</t>
    <rPh sb="0" eb="2">
      <t>ジョウホウ</t>
    </rPh>
    <rPh sb="9" eb="11">
      <t>フアン</t>
    </rPh>
    <rPh sb="12" eb="13">
      <t>メン</t>
    </rPh>
    <rPh sb="18" eb="20">
      <t>フアン</t>
    </rPh>
    <rPh sb="21" eb="22">
      <t>メン</t>
    </rPh>
    <phoneticPr fontId="2"/>
  </si>
  <si>
    <t>費用負担が大きかった（大きい）</t>
    <rPh sb="0" eb="4">
      <t>ヒヨウフタン</t>
    </rPh>
    <rPh sb="5" eb="6">
      <t>オオ</t>
    </rPh>
    <rPh sb="11" eb="12">
      <t>オオ</t>
    </rPh>
    <phoneticPr fontId="2"/>
  </si>
  <si>
    <t>運用方法がわからない（導入方法がわからない）</t>
    <rPh sb="0" eb="4">
      <t>ウンヨウホウホウ</t>
    </rPh>
    <rPh sb="11" eb="15">
      <t>ドウニュウホウホウ</t>
    </rPh>
    <phoneticPr fontId="2"/>
  </si>
  <si>
    <t>※その他…主な業務が現場行う業務であるため　等</t>
    <rPh sb="3" eb="4">
      <t>タ</t>
    </rPh>
    <rPh sb="5" eb="6">
      <t>オモ</t>
    </rPh>
    <rPh sb="7" eb="9">
      <t>ギョウム</t>
    </rPh>
    <rPh sb="10" eb="12">
      <t>ゲンバ</t>
    </rPh>
    <rPh sb="12" eb="13">
      <t>オコナ</t>
    </rPh>
    <rPh sb="14" eb="16">
      <t>ギョウム</t>
    </rPh>
    <rPh sb="22" eb="23">
      <t>トウ</t>
    </rPh>
    <phoneticPr fontId="2"/>
  </si>
  <si>
    <t>テレワーク</t>
    <phoneticPr fontId="2"/>
  </si>
  <si>
    <t>ジョブ型雇用</t>
    <rPh sb="3" eb="4">
      <t>ガタ</t>
    </rPh>
    <rPh sb="4" eb="6">
      <t>コヨウ</t>
    </rPh>
    <phoneticPr fontId="2"/>
  </si>
  <si>
    <t>兼業・副業</t>
    <rPh sb="0" eb="2">
      <t>ケンギョウ</t>
    </rPh>
    <rPh sb="3" eb="5">
      <t>フクギョウ</t>
    </rPh>
    <phoneticPr fontId="2"/>
  </si>
  <si>
    <t>ワーケーション</t>
    <phoneticPr fontId="2"/>
  </si>
  <si>
    <t>週休３日制</t>
    <rPh sb="0" eb="2">
      <t>シュウキュウ</t>
    </rPh>
    <rPh sb="3" eb="5">
      <t>ニチセイ</t>
    </rPh>
    <phoneticPr fontId="2"/>
  </si>
  <si>
    <t>フレックスタイム制度</t>
    <rPh sb="8" eb="10">
      <t>セイド</t>
    </rPh>
    <phoneticPr fontId="2"/>
  </si>
  <si>
    <t>勤務時間インターバル制度</t>
    <rPh sb="0" eb="4">
      <t>キンムジカン</t>
    </rPh>
    <rPh sb="10" eb="12">
      <t>セイド</t>
    </rPh>
    <phoneticPr fontId="2"/>
  </si>
  <si>
    <t>裁量労働制</t>
    <rPh sb="0" eb="5">
      <t>サイリョウロウドウセイ</t>
    </rPh>
    <phoneticPr fontId="2"/>
  </si>
  <si>
    <t>勤務地、職務、勤務時間を限定した働き方</t>
    <rPh sb="0" eb="3">
      <t>キンムチ</t>
    </rPh>
    <rPh sb="4" eb="6">
      <t>ショクム</t>
    </rPh>
    <rPh sb="7" eb="11">
      <t>キンムジカン</t>
    </rPh>
    <rPh sb="12" eb="14">
      <t>ゲンテイ</t>
    </rPh>
    <rPh sb="16" eb="17">
      <t>ハタラ</t>
    </rPh>
    <rPh sb="18" eb="19">
      <t>カタ</t>
    </rPh>
    <phoneticPr fontId="2"/>
  </si>
  <si>
    <t>該当なし</t>
    <rPh sb="0" eb="2">
      <t>ガイトウ</t>
    </rPh>
    <phoneticPr fontId="2"/>
  </si>
  <si>
    <t>選任している</t>
    <rPh sb="0" eb="2">
      <t>センニン</t>
    </rPh>
    <phoneticPr fontId="2"/>
  </si>
  <si>
    <t>選任していない</t>
    <rPh sb="0" eb="2">
      <t>センニン</t>
    </rPh>
    <phoneticPr fontId="2"/>
  </si>
  <si>
    <t>参加している</t>
    <rPh sb="0" eb="2">
      <t>サンカ</t>
    </rPh>
    <phoneticPr fontId="2"/>
  </si>
  <si>
    <t>参加していない</t>
    <rPh sb="0" eb="2">
      <t>サンカ</t>
    </rPh>
    <phoneticPr fontId="2"/>
  </si>
  <si>
    <t>支給を受けた
（既に申請済み）</t>
    <rPh sb="0" eb="2">
      <t>シキュウ</t>
    </rPh>
    <rPh sb="3" eb="4">
      <t>ウ</t>
    </rPh>
    <rPh sb="8" eb="9">
      <t>スデ</t>
    </rPh>
    <rPh sb="10" eb="12">
      <t>シンセイ</t>
    </rPh>
    <rPh sb="12" eb="13">
      <t>ズ</t>
    </rPh>
    <phoneticPr fontId="2"/>
  </si>
  <si>
    <t>活用する予定
（今後申請する予定）</t>
    <rPh sb="0" eb="2">
      <t>カツヨウ</t>
    </rPh>
    <rPh sb="4" eb="6">
      <t>ヨテイ</t>
    </rPh>
    <rPh sb="8" eb="10">
      <t>コンゴ</t>
    </rPh>
    <rPh sb="10" eb="12">
      <t>シンセイ</t>
    </rPh>
    <rPh sb="14" eb="16">
      <t>ヨテイ</t>
    </rPh>
    <phoneticPr fontId="2"/>
  </si>
  <si>
    <t>活用を検討中</t>
    <rPh sb="0" eb="2">
      <t>カツヨウ</t>
    </rPh>
    <rPh sb="3" eb="6">
      <t>ケントウチュウ</t>
    </rPh>
    <phoneticPr fontId="2"/>
  </si>
  <si>
    <t>支給は受けなかった</t>
    <rPh sb="0" eb="2">
      <t>シキュウ</t>
    </rPh>
    <rPh sb="3" eb="4">
      <t>ウ</t>
    </rPh>
    <phoneticPr fontId="2"/>
  </si>
  <si>
    <t>３段目：活用していない事業所での</t>
    <rPh sb="1" eb="3">
      <t>ﾀﾞﾝﾒ</t>
    </rPh>
    <rPh sb="4" eb="6">
      <t>ｶﾂﾖｳ</t>
    </rPh>
    <rPh sb="11" eb="14">
      <t>ｼﾞｷﾞｮｳｼｮ</t>
    </rPh>
    <phoneticPr fontId="2" type="halfwidthKatakana"/>
  </si>
  <si>
    <t>　　　　　未活用の理由の割合</t>
    <rPh sb="5" eb="6">
      <t>ミ</t>
    </rPh>
    <rPh sb="6" eb="8">
      <t>カツヨウ</t>
    </rPh>
    <rPh sb="9" eb="11">
      <t>リユウ</t>
    </rPh>
    <rPh sb="12" eb="14">
      <t>ワリアイ</t>
    </rPh>
    <phoneticPr fontId="2"/>
  </si>
  <si>
    <t>支給を受けた
事業所数</t>
    <rPh sb="0" eb="2">
      <t>シキュウ</t>
    </rPh>
    <rPh sb="3" eb="4">
      <t>ウ</t>
    </rPh>
    <rPh sb="7" eb="10">
      <t>ジギョウショ</t>
    </rPh>
    <rPh sb="10" eb="11">
      <t>スウ</t>
    </rPh>
    <phoneticPr fontId="2"/>
  </si>
  <si>
    <t>令和２年４月～
令和２年９月</t>
    <rPh sb="0" eb="2">
      <t>レイワ</t>
    </rPh>
    <rPh sb="3" eb="4">
      <t>ネン</t>
    </rPh>
    <rPh sb="5" eb="6">
      <t>ガツ</t>
    </rPh>
    <rPh sb="8" eb="10">
      <t>レイワ</t>
    </rPh>
    <rPh sb="11" eb="12">
      <t>ネン</t>
    </rPh>
    <rPh sb="13" eb="14">
      <t>ガツ</t>
    </rPh>
    <phoneticPr fontId="2"/>
  </si>
  <si>
    <t>令和２年１０月～
令和３年３月</t>
    <rPh sb="0" eb="2">
      <t>レイワ</t>
    </rPh>
    <rPh sb="3" eb="4">
      <t>ネン</t>
    </rPh>
    <rPh sb="6" eb="7">
      <t>ガツ</t>
    </rPh>
    <rPh sb="9" eb="11">
      <t>レイワ</t>
    </rPh>
    <rPh sb="12" eb="13">
      <t>ネン</t>
    </rPh>
    <rPh sb="14" eb="15">
      <t>ガツ</t>
    </rPh>
    <phoneticPr fontId="2"/>
  </si>
  <si>
    <t>令和３年４月～
令和３年９月</t>
    <rPh sb="0" eb="2">
      <t>レイワ</t>
    </rPh>
    <rPh sb="3" eb="4">
      <t>ネン</t>
    </rPh>
    <rPh sb="5" eb="6">
      <t>ガツ</t>
    </rPh>
    <rPh sb="8" eb="10">
      <t>レイワ</t>
    </rPh>
    <rPh sb="11" eb="12">
      <t>ネン</t>
    </rPh>
    <rPh sb="13" eb="14">
      <t>ガツ</t>
    </rPh>
    <phoneticPr fontId="2"/>
  </si>
  <si>
    <t>令和３年１０月～
令和４年３月</t>
    <rPh sb="0" eb="2">
      <t>レイワ</t>
    </rPh>
    <rPh sb="3" eb="4">
      <t>ネン</t>
    </rPh>
    <rPh sb="6" eb="7">
      <t>ガツ</t>
    </rPh>
    <rPh sb="9" eb="11">
      <t>レイワ</t>
    </rPh>
    <rPh sb="12" eb="13">
      <t>ネン</t>
    </rPh>
    <rPh sb="14" eb="15">
      <t>ガツ</t>
    </rPh>
    <phoneticPr fontId="2"/>
  </si>
  <si>
    <t>令和４年４月～
令和４年９月</t>
    <rPh sb="0" eb="2">
      <t>レイワ</t>
    </rPh>
    <rPh sb="3" eb="4">
      <t>ネン</t>
    </rPh>
    <rPh sb="5" eb="6">
      <t>ガツ</t>
    </rPh>
    <rPh sb="8" eb="10">
      <t>レイワ</t>
    </rPh>
    <rPh sb="11" eb="12">
      <t>ネン</t>
    </rPh>
    <rPh sb="13" eb="14">
      <t>ガツ</t>
    </rPh>
    <phoneticPr fontId="2"/>
  </si>
  <si>
    <t>令和４年１０月
以降</t>
    <rPh sb="0" eb="2">
      <t>レイワ</t>
    </rPh>
    <rPh sb="3" eb="4">
      <t>ネン</t>
    </rPh>
    <rPh sb="6" eb="7">
      <t>ガツ</t>
    </rPh>
    <rPh sb="8" eb="10">
      <t>イコウ</t>
    </rPh>
    <phoneticPr fontId="2"/>
  </si>
  <si>
    <t>令和４年度　福井県勤労者就業環境基礎調査　統計表　目次</t>
    <rPh sb="0" eb="2">
      <t>レイワ</t>
    </rPh>
    <rPh sb="3" eb="5">
      <t>ネンド</t>
    </rPh>
    <rPh sb="6" eb="9">
      <t>フクイケン</t>
    </rPh>
    <rPh sb="9" eb="12">
      <t>キンロウシャ</t>
    </rPh>
    <rPh sb="12" eb="20">
      <t>シュウギョウカンキョウキソチョウサ</t>
    </rPh>
    <rPh sb="21" eb="24">
      <t>トウケイヒョウ</t>
    </rPh>
    <rPh sb="25" eb="27">
      <t>モクジ</t>
    </rPh>
    <phoneticPr fontId="2"/>
  </si>
  <si>
    <t>表２８－１　高年齢者の採用および雇用拡大の検討状況</t>
    <rPh sb="0" eb="1">
      <t>ヒョウ</t>
    </rPh>
    <rPh sb="6" eb="9">
      <t>コウネンレイ</t>
    </rPh>
    <rPh sb="9" eb="10">
      <t>シャ</t>
    </rPh>
    <rPh sb="11" eb="13">
      <t>サイヨウ</t>
    </rPh>
    <rPh sb="16" eb="18">
      <t>コヨウ</t>
    </rPh>
    <rPh sb="18" eb="20">
      <t>カクダイ</t>
    </rPh>
    <rPh sb="21" eb="23">
      <t>ケントウ</t>
    </rPh>
    <rPh sb="23" eb="25">
      <t>ジョウキョウ</t>
    </rPh>
    <phoneticPr fontId="2"/>
  </si>
  <si>
    <t>表２８－２　高年齢者採用時の業務内容（複数回答）</t>
    <rPh sb="0" eb="1">
      <t>ヒョウ</t>
    </rPh>
    <rPh sb="6" eb="9">
      <t>コウネンレイ</t>
    </rPh>
    <rPh sb="9" eb="10">
      <t>シャ</t>
    </rPh>
    <rPh sb="10" eb="13">
      <t>サイヨウジ</t>
    </rPh>
    <rPh sb="14" eb="16">
      <t>ギョウム</t>
    </rPh>
    <rPh sb="16" eb="18">
      <t>ナイヨウ</t>
    </rPh>
    <rPh sb="19" eb="21">
      <t>フクスウ</t>
    </rPh>
    <rPh sb="21" eb="23">
      <t>カイトウ</t>
    </rPh>
    <phoneticPr fontId="2"/>
  </si>
  <si>
    <t>表２９</t>
    <rPh sb="0" eb="1">
      <t>ヒョウ</t>
    </rPh>
    <phoneticPr fontId="2"/>
  </si>
  <si>
    <t>表２９　人材育成・従業員キャリアアップ支援として実施しているもの（複数回答）</t>
    <rPh sb="4" eb="6">
      <t>ジンザイ</t>
    </rPh>
    <rPh sb="6" eb="8">
      <t>イクセイ</t>
    </rPh>
    <rPh sb="9" eb="12">
      <t>ジュウギョウイン</t>
    </rPh>
    <rPh sb="19" eb="21">
      <t>シエン</t>
    </rPh>
    <rPh sb="24" eb="26">
      <t>ジッシ</t>
    </rPh>
    <rPh sb="33" eb="37">
      <t>フクスウカイトウ</t>
    </rPh>
    <phoneticPr fontId="2"/>
  </si>
  <si>
    <t>表３０－１　教育訓練に関する国等の助成金活用の有無</t>
    <rPh sb="0" eb="1">
      <t>ヒョウ</t>
    </rPh>
    <rPh sb="6" eb="8">
      <t>キョウイク</t>
    </rPh>
    <rPh sb="8" eb="10">
      <t>クンレン</t>
    </rPh>
    <rPh sb="11" eb="12">
      <t>カン</t>
    </rPh>
    <rPh sb="14" eb="15">
      <t>クニ</t>
    </rPh>
    <rPh sb="15" eb="16">
      <t>トウ</t>
    </rPh>
    <rPh sb="17" eb="20">
      <t>ジョセイキン</t>
    </rPh>
    <rPh sb="20" eb="22">
      <t>カツヨウ</t>
    </rPh>
    <rPh sb="23" eb="25">
      <t>ウム</t>
    </rPh>
    <phoneticPr fontId="2"/>
  </si>
  <si>
    <t>表３０－２　国等の助成金を活用していない事業所の活用しない理由（複数回答）</t>
    <rPh sb="0" eb="1">
      <t>ヒョウ</t>
    </rPh>
    <rPh sb="6" eb="7">
      <t>クニ</t>
    </rPh>
    <rPh sb="7" eb="8">
      <t>トウ</t>
    </rPh>
    <rPh sb="9" eb="12">
      <t>ジョセイキン</t>
    </rPh>
    <rPh sb="13" eb="15">
      <t>カツヨウ</t>
    </rPh>
    <rPh sb="20" eb="23">
      <t>ジギョウショ</t>
    </rPh>
    <rPh sb="24" eb="26">
      <t>カツヨウ</t>
    </rPh>
    <rPh sb="29" eb="31">
      <t>リユウ</t>
    </rPh>
    <rPh sb="32" eb="34">
      <t>フクスウ</t>
    </rPh>
    <rPh sb="34" eb="36">
      <t>カイトウ</t>
    </rPh>
    <phoneticPr fontId="2"/>
  </si>
  <si>
    <t>表３１－１</t>
    <rPh sb="0" eb="1">
      <t>ヒョウ</t>
    </rPh>
    <phoneticPr fontId="2"/>
  </si>
  <si>
    <t>表３１－２</t>
    <rPh sb="0" eb="1">
      <t>ヒョウ</t>
    </rPh>
    <phoneticPr fontId="2"/>
  </si>
  <si>
    <r>
      <t>表３１－１　高度教育</t>
    </r>
    <r>
      <rPr>
        <sz val="8"/>
        <rFont val="ＭＳ Ｐ明朝"/>
        <family val="1"/>
        <charset val="128"/>
      </rPr>
      <t>※</t>
    </r>
    <r>
      <rPr>
        <sz val="11"/>
        <rFont val="ＭＳ Ｐ明朝"/>
        <family val="1"/>
        <charset val="128"/>
      </rPr>
      <t>の必要性の有無</t>
    </r>
    <rPh sb="0" eb="1">
      <t>ヒョウ</t>
    </rPh>
    <rPh sb="6" eb="10">
      <t>コウドキョウイク</t>
    </rPh>
    <rPh sb="12" eb="15">
      <t>ヒツヨウセイ</t>
    </rPh>
    <rPh sb="16" eb="18">
      <t>ウム</t>
    </rPh>
    <phoneticPr fontId="2"/>
  </si>
  <si>
    <t>表３１－２　高度教育の必要性を感じる分野</t>
    <rPh sb="0" eb="1">
      <t>ヒョウ</t>
    </rPh>
    <rPh sb="6" eb="10">
      <t>コウドキョウイク</t>
    </rPh>
    <rPh sb="11" eb="14">
      <t>ヒツヨウセイ</t>
    </rPh>
    <rPh sb="15" eb="16">
      <t>カン</t>
    </rPh>
    <rPh sb="18" eb="20">
      <t>ブンヤ</t>
    </rPh>
    <phoneticPr fontId="2"/>
  </si>
  <si>
    <t>表３２－１　外国人労働者の雇用状況（在留資格の種別、複数回答）</t>
    <rPh sb="0" eb="1">
      <t>ヒョウ</t>
    </rPh>
    <rPh sb="6" eb="8">
      <t>ガイコク</t>
    </rPh>
    <rPh sb="8" eb="9">
      <t>ジン</t>
    </rPh>
    <rPh sb="9" eb="12">
      <t>ロウドウシャ</t>
    </rPh>
    <rPh sb="13" eb="15">
      <t>コヨウ</t>
    </rPh>
    <rPh sb="15" eb="17">
      <t>ジョウキョウ</t>
    </rPh>
    <rPh sb="18" eb="20">
      <t>ザイリュウ</t>
    </rPh>
    <rPh sb="20" eb="22">
      <t>シカク</t>
    </rPh>
    <rPh sb="23" eb="25">
      <t>シュベツ</t>
    </rPh>
    <rPh sb="26" eb="28">
      <t>フクスウ</t>
    </rPh>
    <rPh sb="28" eb="30">
      <t>カイトウ</t>
    </rPh>
    <phoneticPr fontId="2"/>
  </si>
  <si>
    <t>表３２－２　外国人労働者の今後の雇用予定</t>
    <rPh sb="0" eb="1">
      <t>ヒョウ</t>
    </rPh>
    <rPh sb="6" eb="8">
      <t>ガイコク</t>
    </rPh>
    <rPh sb="8" eb="9">
      <t>ジン</t>
    </rPh>
    <rPh sb="9" eb="12">
      <t>ロウドウシャ</t>
    </rPh>
    <rPh sb="13" eb="15">
      <t>コンゴ</t>
    </rPh>
    <rPh sb="16" eb="18">
      <t>コヨウ</t>
    </rPh>
    <rPh sb="18" eb="20">
      <t>ヨテイ</t>
    </rPh>
    <phoneticPr fontId="2"/>
  </si>
  <si>
    <t>表３３－１　テレワーク（在宅勤務）導入の有無</t>
    <rPh sb="0" eb="1">
      <t>ヒョウ</t>
    </rPh>
    <rPh sb="12" eb="14">
      <t>ザイタク</t>
    </rPh>
    <rPh sb="14" eb="16">
      <t>キンム</t>
    </rPh>
    <rPh sb="17" eb="19">
      <t>ドウニュウ</t>
    </rPh>
    <rPh sb="20" eb="22">
      <t>ウム</t>
    </rPh>
    <phoneticPr fontId="2"/>
  </si>
  <si>
    <t>表３３－２　テレワーク（在宅勤務）導入の成果、成果として期待するもの（複数回答）</t>
    <rPh sb="20" eb="22">
      <t>セイカ</t>
    </rPh>
    <rPh sb="23" eb="25">
      <t>セイカ</t>
    </rPh>
    <rPh sb="28" eb="30">
      <t>キタイ</t>
    </rPh>
    <phoneticPr fontId="2"/>
  </si>
  <si>
    <t>表３３－３　テレワーク（在宅勤務）を導入したがやめた、導入していない理由（複数回答）</t>
    <rPh sb="27" eb="29">
      <t>ドウニュウ</t>
    </rPh>
    <rPh sb="34" eb="36">
      <t>リユウ</t>
    </rPh>
    <phoneticPr fontId="2"/>
  </si>
  <si>
    <t>表３３－４　導入を検討している、検討したいと考える働き方（複数回答）</t>
    <rPh sb="6" eb="8">
      <t>ドウニュウ</t>
    </rPh>
    <rPh sb="9" eb="11">
      <t>ケントウ</t>
    </rPh>
    <rPh sb="16" eb="18">
      <t>ケントウ</t>
    </rPh>
    <rPh sb="22" eb="23">
      <t>カンガ</t>
    </rPh>
    <rPh sb="25" eb="26">
      <t>ハタラ</t>
    </rPh>
    <rPh sb="27" eb="28">
      <t>カタ</t>
    </rPh>
    <rPh sb="29" eb="33">
      <t>フクスウカイトウ</t>
    </rPh>
    <phoneticPr fontId="2"/>
  </si>
  <si>
    <t>表３３－３</t>
    <rPh sb="0" eb="1">
      <t>ヒョウ</t>
    </rPh>
    <phoneticPr fontId="2"/>
  </si>
  <si>
    <t>表３３－４</t>
    <rPh sb="0" eb="1">
      <t>ヒョウ</t>
    </rPh>
    <phoneticPr fontId="2"/>
  </si>
  <si>
    <t>表３４－１　公正採用選考人権啓発推進員選任の有無</t>
    <rPh sb="0" eb="1">
      <t>ヒョウ</t>
    </rPh>
    <rPh sb="6" eb="8">
      <t>コウセイ</t>
    </rPh>
    <rPh sb="8" eb="10">
      <t>サイヨウ</t>
    </rPh>
    <rPh sb="10" eb="12">
      <t>センコウ</t>
    </rPh>
    <rPh sb="12" eb="14">
      <t>ジンケン</t>
    </rPh>
    <rPh sb="14" eb="16">
      <t>ケイハツ</t>
    </rPh>
    <rPh sb="16" eb="19">
      <t>スイシンイン</t>
    </rPh>
    <rPh sb="19" eb="21">
      <t>センニン</t>
    </rPh>
    <rPh sb="22" eb="24">
      <t>ウム</t>
    </rPh>
    <phoneticPr fontId="2"/>
  </si>
  <si>
    <t>表３４－２　公正採用選考人権啓発推進員選任に関する研修会への参加の有無</t>
    <rPh sb="0" eb="1">
      <t>ヒョウ</t>
    </rPh>
    <rPh sb="6" eb="8">
      <t>コウセイ</t>
    </rPh>
    <rPh sb="8" eb="10">
      <t>サイヨウ</t>
    </rPh>
    <rPh sb="10" eb="12">
      <t>センコウ</t>
    </rPh>
    <rPh sb="12" eb="14">
      <t>ジンケン</t>
    </rPh>
    <rPh sb="14" eb="16">
      <t>ケイハツ</t>
    </rPh>
    <rPh sb="16" eb="19">
      <t>スイシンイン</t>
    </rPh>
    <rPh sb="19" eb="21">
      <t>センニン</t>
    </rPh>
    <rPh sb="22" eb="23">
      <t>カン</t>
    </rPh>
    <rPh sb="25" eb="28">
      <t>ケンシュウカイ</t>
    </rPh>
    <rPh sb="30" eb="32">
      <t>サンカ</t>
    </rPh>
    <rPh sb="33" eb="35">
      <t>ウム</t>
    </rPh>
    <phoneticPr fontId="2"/>
  </si>
  <si>
    <t>表３５－１　雇用調整助成金（緊急雇用安定助成金）の活用の有無</t>
    <rPh sb="0" eb="1">
      <t>ヒョウ</t>
    </rPh>
    <rPh sb="6" eb="8">
      <t>コヨウ</t>
    </rPh>
    <rPh sb="8" eb="10">
      <t>チョウセイ</t>
    </rPh>
    <rPh sb="10" eb="13">
      <t>ジョセイキン</t>
    </rPh>
    <rPh sb="14" eb="16">
      <t>キンキュウ</t>
    </rPh>
    <rPh sb="16" eb="18">
      <t>コヨウ</t>
    </rPh>
    <rPh sb="18" eb="20">
      <t>アンテイ</t>
    </rPh>
    <rPh sb="20" eb="23">
      <t>ジョセイキン</t>
    </rPh>
    <rPh sb="25" eb="27">
      <t>カツヨウ</t>
    </rPh>
    <rPh sb="28" eb="30">
      <t>ウム</t>
    </rPh>
    <phoneticPr fontId="2"/>
  </si>
  <si>
    <t>表３５－２　雇用調整助成金（緊急雇用安定助成金）の受給期間</t>
    <rPh sb="6" eb="8">
      <t>コヨウ</t>
    </rPh>
    <rPh sb="8" eb="10">
      <t>チョウセイ</t>
    </rPh>
    <rPh sb="10" eb="13">
      <t>ジョセイキン</t>
    </rPh>
    <rPh sb="14" eb="16">
      <t>キンキュウ</t>
    </rPh>
    <rPh sb="16" eb="18">
      <t>コヨウ</t>
    </rPh>
    <rPh sb="18" eb="20">
      <t>アンテイ</t>
    </rPh>
    <rPh sb="20" eb="23">
      <t>ジョセイキン</t>
    </rPh>
    <rPh sb="25" eb="27">
      <t>ジュキュウ</t>
    </rPh>
    <rPh sb="27" eb="29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</si>
</sst>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.00_ "/>
    <numFmt numFmtId="178" formatCode="0.00_ ;[Red]\-0.00\ "/>
    <numFmt numFmtId="179" formatCode="0.00_);[Red]\(0.0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.5"/>
      <name val="ＭＳ Ｐ明朝"/>
      <family val="1"/>
      <charset val="128"/>
    </font>
    <font>
      <i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</font>
    <font>
      <u/>
      <sz val="11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7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uble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5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" xfId="0" applyFont="1" applyBorder="1"/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38" fontId="3" fillId="0" borderId="0" xfId="0" applyNumberFormat="1" applyFont="1"/>
    <xf numFmtId="0" fontId="3" fillId="0" borderId="7" xfId="0" applyFont="1" applyBorder="1"/>
    <xf numFmtId="0" fontId="3" fillId="0" borderId="3" xfId="0" applyFont="1" applyBorder="1"/>
    <xf numFmtId="0" fontId="3" fillId="0" borderId="11" xfId="0" applyFont="1" applyBorder="1"/>
    <xf numFmtId="176" fontId="6" fillId="0" borderId="0" xfId="1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justifyLastLine="1"/>
    </xf>
    <xf numFmtId="0" fontId="3" fillId="0" borderId="13" xfId="0" applyFont="1" applyBorder="1"/>
    <xf numFmtId="0" fontId="3" fillId="0" borderId="6" xfId="0" applyFont="1" applyBorder="1"/>
    <xf numFmtId="0" fontId="7" fillId="0" borderId="0" xfId="0" applyFont="1"/>
    <xf numFmtId="0" fontId="3" fillId="0" borderId="0" xfId="0" applyFont="1" applyAlignment="1">
      <alignment horizontal="center" vertical="distributed" textRotation="255" justifyLastLine="1"/>
    </xf>
    <xf numFmtId="0" fontId="3" fillId="0" borderId="0" xfId="0" applyFont="1" applyAlignment="1">
      <alignment horizontal="right" vertical="center"/>
    </xf>
    <xf numFmtId="176" fontId="3" fillId="0" borderId="0" xfId="1" applyNumberFormat="1" applyFont="1" applyBorder="1"/>
    <xf numFmtId="0" fontId="10" fillId="0" borderId="0" xfId="0" applyFont="1"/>
    <xf numFmtId="0" fontId="3" fillId="0" borderId="0" xfId="0" applyFont="1" applyAlignment="1">
      <alignment horizontal="center" vertical="center" wrapText="1"/>
    </xf>
    <xf numFmtId="176" fontId="9" fillId="0" borderId="0" xfId="1" applyNumberFormat="1" applyFont="1" applyBorder="1"/>
    <xf numFmtId="38" fontId="4" fillId="0" borderId="0" xfId="0" applyNumberFormat="1" applyFont="1" applyAlignment="1">
      <alignment horizontal="right"/>
    </xf>
    <xf numFmtId="0" fontId="3" fillId="0" borderId="4" xfId="0" applyFont="1" applyBorder="1"/>
    <xf numFmtId="0" fontId="3" fillId="0" borderId="15" xfId="0" applyFont="1" applyBorder="1"/>
    <xf numFmtId="0" fontId="3" fillId="0" borderId="17" xfId="0" applyFont="1" applyBorder="1"/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vertical="center" wrapText="1"/>
    </xf>
    <xf numFmtId="176" fontId="3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38" fontId="4" fillId="0" borderId="26" xfId="2" applyFont="1" applyFill="1" applyBorder="1" applyAlignment="1">
      <alignment horizontal="right"/>
    </xf>
    <xf numFmtId="38" fontId="4" fillId="0" borderId="27" xfId="2" applyFont="1" applyFill="1" applyBorder="1" applyAlignment="1">
      <alignment horizontal="right"/>
    </xf>
    <xf numFmtId="0" fontId="6" fillId="0" borderId="0" xfId="0" applyFont="1" applyAlignment="1">
      <alignment horizontal="left"/>
    </xf>
    <xf numFmtId="176" fontId="3" fillId="0" borderId="4" xfId="1" applyNumberFormat="1" applyFont="1" applyBorder="1"/>
    <xf numFmtId="0" fontId="11" fillId="0" borderId="32" xfId="0" applyFont="1" applyBorder="1"/>
    <xf numFmtId="0" fontId="11" fillId="0" borderId="3" xfId="0" applyFont="1" applyBorder="1"/>
    <xf numFmtId="0" fontId="11" fillId="0" borderId="35" xfId="0" applyFont="1" applyBorder="1"/>
    <xf numFmtId="0" fontId="11" fillId="0" borderId="4" xfId="0" applyFont="1" applyBorder="1"/>
    <xf numFmtId="0" fontId="11" fillId="0" borderId="8" xfId="0" applyFont="1" applyBorder="1"/>
    <xf numFmtId="0" fontId="3" fillId="0" borderId="53" xfId="0" applyFont="1" applyBorder="1" applyAlignment="1">
      <alignment horizontal="right" wrapText="1"/>
    </xf>
    <xf numFmtId="0" fontId="3" fillId="0" borderId="26" xfId="0" applyFont="1" applyBorder="1" applyAlignment="1">
      <alignment horizontal="right" wrapText="1"/>
    </xf>
    <xf numFmtId="0" fontId="3" fillId="0" borderId="32" xfId="0" applyFont="1" applyBorder="1"/>
    <xf numFmtId="0" fontId="3" fillId="0" borderId="35" xfId="0" applyFont="1" applyBorder="1"/>
    <xf numFmtId="0" fontId="3" fillId="0" borderId="38" xfId="0" applyFont="1" applyBorder="1"/>
    <xf numFmtId="176" fontId="3" fillId="0" borderId="41" xfId="1" applyNumberFormat="1" applyFont="1" applyBorder="1"/>
    <xf numFmtId="176" fontId="3" fillId="0" borderId="35" xfId="1" applyNumberFormat="1" applyFont="1" applyBorder="1"/>
    <xf numFmtId="176" fontId="3" fillId="0" borderId="25" xfId="1" applyNumberFormat="1" applyFont="1" applyBorder="1"/>
    <xf numFmtId="0" fontId="3" fillId="0" borderId="8" xfId="0" applyFont="1" applyBorder="1"/>
    <xf numFmtId="176" fontId="3" fillId="0" borderId="19" xfId="1" applyNumberFormat="1" applyFont="1" applyBorder="1"/>
    <xf numFmtId="0" fontId="3" fillId="0" borderId="58" xfId="0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2" xfId="0" applyFont="1" applyBorder="1"/>
    <xf numFmtId="0" fontId="11" fillId="0" borderId="11" xfId="0" applyFont="1" applyBorder="1"/>
    <xf numFmtId="0" fontId="11" fillId="0" borderId="63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55" xfId="0" applyFont="1" applyBorder="1"/>
    <xf numFmtId="176" fontId="3" fillId="0" borderId="0" xfId="1" applyNumberFormat="1" applyFont="1"/>
    <xf numFmtId="176" fontId="3" fillId="0" borderId="0" xfId="1" applyNumberFormat="1" applyFont="1" applyAlignment="1">
      <alignment horizontal="right"/>
    </xf>
    <xf numFmtId="176" fontId="3" fillId="0" borderId="49" xfId="1" applyNumberFormat="1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 wrapText="1"/>
    </xf>
    <xf numFmtId="0" fontId="3" fillId="0" borderId="36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24" xfId="0" applyFont="1" applyBorder="1" applyAlignment="1">
      <alignment horizontal="center" vertical="center" textRotation="255" wrapText="1"/>
    </xf>
    <xf numFmtId="38" fontId="4" fillId="0" borderId="75" xfId="2" applyFont="1" applyFill="1" applyBorder="1" applyAlignment="1">
      <alignment horizontal="right" wrapText="1"/>
    </xf>
    <xf numFmtId="38" fontId="4" fillId="0" borderId="26" xfId="2" applyFont="1" applyFill="1" applyBorder="1" applyAlignment="1">
      <alignment horizontal="right" wrapText="1"/>
    </xf>
    <xf numFmtId="38" fontId="4" fillId="0" borderId="76" xfId="2" applyFont="1" applyFill="1" applyBorder="1" applyAlignment="1">
      <alignment horizontal="right" wrapText="1"/>
    </xf>
    <xf numFmtId="38" fontId="4" fillId="0" borderId="77" xfId="2" applyFont="1" applyFill="1" applyBorder="1" applyAlignment="1">
      <alignment horizontal="right" wrapText="1"/>
    </xf>
    <xf numFmtId="38" fontId="4" fillId="0" borderId="78" xfId="2" applyFont="1" applyFill="1" applyBorder="1" applyAlignment="1">
      <alignment horizontal="right" wrapText="1"/>
    </xf>
    <xf numFmtId="38" fontId="4" fillId="0" borderId="53" xfId="2" applyFont="1" applyFill="1" applyBorder="1" applyAlignment="1">
      <alignment horizontal="right"/>
    </xf>
    <xf numFmtId="38" fontId="4" fillId="0" borderId="81" xfId="2" applyFont="1" applyFill="1" applyBorder="1" applyAlignment="1">
      <alignment horizontal="right" wrapText="1"/>
    </xf>
    <xf numFmtId="38" fontId="4" fillId="0" borderId="53" xfId="2" applyFont="1" applyFill="1" applyBorder="1" applyAlignment="1">
      <alignment horizontal="right" wrapText="1"/>
    </xf>
    <xf numFmtId="38" fontId="4" fillId="0" borderId="54" xfId="2" applyFont="1" applyFill="1" applyBorder="1" applyAlignment="1">
      <alignment horizontal="right" wrapText="1"/>
    </xf>
    <xf numFmtId="38" fontId="4" fillId="0" borderId="82" xfId="2" applyFont="1" applyFill="1" applyBorder="1" applyAlignment="1">
      <alignment horizontal="right" wrapText="1"/>
    </xf>
    <xf numFmtId="38" fontId="4" fillId="0" borderId="27" xfId="2" applyFont="1" applyFill="1" applyBorder="1" applyAlignment="1">
      <alignment horizontal="right" wrapText="1"/>
    </xf>
    <xf numFmtId="38" fontId="4" fillId="0" borderId="86" xfId="2" applyFont="1" applyFill="1" applyBorder="1" applyAlignment="1">
      <alignment horizontal="right" wrapText="1"/>
    </xf>
    <xf numFmtId="38" fontId="4" fillId="0" borderId="87" xfId="2" applyFont="1" applyFill="1" applyBorder="1" applyAlignment="1">
      <alignment horizontal="right" wrapText="1"/>
    </xf>
    <xf numFmtId="38" fontId="4" fillId="0" borderId="52" xfId="2" applyFont="1" applyFill="1" applyBorder="1" applyAlignment="1">
      <alignment horizontal="right" wrapText="1"/>
    </xf>
    <xf numFmtId="38" fontId="4" fillId="0" borderId="0" xfId="0" applyNumberFormat="1" applyFont="1" applyAlignment="1">
      <alignment horizontal="right" wrapText="1"/>
    </xf>
    <xf numFmtId="0" fontId="3" fillId="2" borderId="12" xfId="0" applyFont="1" applyFill="1" applyBorder="1"/>
    <xf numFmtId="0" fontId="3" fillId="0" borderId="55" xfId="0" applyFont="1" applyBorder="1"/>
    <xf numFmtId="0" fontId="3" fillId="0" borderId="29" xfId="0" applyFont="1" applyBorder="1"/>
    <xf numFmtId="0" fontId="3" fillId="0" borderId="28" xfId="0" applyFont="1" applyBorder="1"/>
    <xf numFmtId="176" fontId="11" fillId="0" borderId="93" xfId="0" applyNumberFormat="1" applyFont="1" applyBorder="1"/>
    <xf numFmtId="176" fontId="11" fillId="0" borderId="88" xfId="0" applyNumberFormat="1" applyFont="1" applyBorder="1"/>
    <xf numFmtId="176" fontId="11" fillId="0" borderId="94" xfId="0" applyNumberFormat="1" applyFont="1" applyBorder="1"/>
    <xf numFmtId="176" fontId="11" fillId="0" borderId="72" xfId="0" applyNumberFormat="1" applyFont="1" applyBorder="1"/>
    <xf numFmtId="176" fontId="11" fillId="0" borderId="83" xfId="0" applyNumberFormat="1" applyFont="1" applyBorder="1"/>
    <xf numFmtId="176" fontId="11" fillId="0" borderId="69" xfId="0" applyNumberFormat="1" applyFont="1" applyBorder="1"/>
    <xf numFmtId="176" fontId="3" fillId="0" borderId="10" xfId="1" applyNumberFormat="1" applyFont="1" applyFill="1" applyBorder="1" applyAlignment="1">
      <alignment horizontal="right"/>
    </xf>
    <xf numFmtId="176" fontId="3" fillId="0" borderId="25" xfId="0" applyNumberFormat="1" applyFont="1" applyBorder="1" applyAlignment="1">
      <alignment horizontal="right"/>
    </xf>
    <xf numFmtId="38" fontId="3" fillId="0" borderId="87" xfId="2" applyFont="1" applyFill="1" applyBorder="1" applyAlignment="1">
      <alignment horizontal="right"/>
    </xf>
    <xf numFmtId="38" fontId="4" fillId="0" borderId="0" xfId="2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11" fillId="0" borderId="85" xfId="0" applyNumberFormat="1" applyFont="1" applyBorder="1"/>
    <xf numFmtId="176" fontId="11" fillId="0" borderId="20" xfId="0" applyNumberFormat="1" applyFont="1" applyBorder="1"/>
    <xf numFmtId="176" fontId="11" fillId="0" borderId="70" xfId="0" applyNumberFormat="1" applyFont="1" applyBorder="1"/>
    <xf numFmtId="38" fontId="4" fillId="0" borderId="76" xfId="2" applyFont="1" applyFill="1" applyBorder="1" applyAlignment="1">
      <alignment horizontal="right"/>
    </xf>
    <xf numFmtId="38" fontId="4" fillId="0" borderId="54" xfId="2" applyFont="1" applyFill="1" applyBorder="1" applyAlignment="1">
      <alignment horizontal="right"/>
    </xf>
    <xf numFmtId="38" fontId="4" fillId="0" borderId="52" xfId="2" applyFont="1" applyFill="1" applyBorder="1" applyAlignment="1">
      <alignment horizontal="right"/>
    </xf>
    <xf numFmtId="0" fontId="3" fillId="0" borderId="95" xfId="0" applyFont="1" applyBorder="1" applyAlignment="1">
      <alignment horizontal="center" vertical="top" textRotation="255" wrapText="1"/>
    </xf>
    <xf numFmtId="0" fontId="3" fillId="0" borderId="96" xfId="0" applyFont="1" applyBorder="1" applyAlignment="1">
      <alignment wrapText="1"/>
    </xf>
    <xf numFmtId="0" fontId="3" fillId="0" borderId="97" xfId="0" applyFont="1" applyBorder="1" applyAlignment="1">
      <alignment wrapText="1"/>
    </xf>
    <xf numFmtId="0" fontId="3" fillId="0" borderId="98" xfId="0" applyFont="1" applyBorder="1" applyAlignment="1">
      <alignment horizontal="center" vertical="top" textRotation="255" wrapText="1"/>
    </xf>
    <xf numFmtId="0" fontId="3" fillId="0" borderId="99" xfId="0" applyFont="1" applyBorder="1" applyAlignment="1">
      <alignment wrapText="1"/>
    </xf>
    <xf numFmtId="0" fontId="3" fillId="0" borderId="99" xfId="0" applyFont="1" applyBorder="1" applyAlignment="1">
      <alignment horizontal="center" vertical="center" textRotation="255" wrapText="1"/>
    </xf>
    <xf numFmtId="0" fontId="3" fillId="0" borderId="100" xfId="0" applyFont="1" applyBorder="1" applyAlignment="1">
      <alignment horizontal="center" vertical="center" textRotation="255" wrapText="1"/>
    </xf>
    <xf numFmtId="38" fontId="4" fillId="0" borderId="101" xfId="2" applyFont="1" applyFill="1" applyBorder="1" applyAlignment="1">
      <alignment horizontal="right" wrapText="1"/>
    </xf>
    <xf numFmtId="38" fontId="4" fillId="0" borderId="102" xfId="2" applyFont="1" applyFill="1" applyBorder="1" applyAlignment="1">
      <alignment horizontal="right" wrapText="1"/>
    </xf>
    <xf numFmtId="38" fontId="4" fillId="0" borderId="107" xfId="2" applyFont="1" applyFill="1" applyBorder="1" applyAlignment="1">
      <alignment horizontal="right" wrapText="1"/>
    </xf>
    <xf numFmtId="38" fontId="4" fillId="0" borderId="108" xfId="2" applyFont="1" applyFill="1" applyBorder="1" applyAlignment="1">
      <alignment horizontal="right" wrapText="1"/>
    </xf>
    <xf numFmtId="38" fontId="4" fillId="0" borderId="111" xfId="2" applyFont="1" applyFill="1" applyBorder="1" applyAlignment="1">
      <alignment horizontal="right" wrapText="1"/>
    </xf>
    <xf numFmtId="38" fontId="4" fillId="0" borderId="112" xfId="2" applyFont="1" applyFill="1" applyBorder="1" applyAlignment="1">
      <alignment horizontal="right" wrapText="1"/>
    </xf>
    <xf numFmtId="0" fontId="3" fillId="0" borderId="118" xfId="0" applyFont="1" applyBorder="1" applyAlignment="1">
      <alignment wrapText="1"/>
    </xf>
    <xf numFmtId="0" fontId="3" fillId="0" borderId="96" xfId="0" applyFont="1" applyBorder="1" applyAlignment="1">
      <alignment horizontal="right" wrapText="1"/>
    </xf>
    <xf numFmtId="0" fontId="3" fillId="0" borderId="118" xfId="0" applyFont="1" applyBorder="1"/>
    <xf numFmtId="0" fontId="3" fillId="0" borderId="119" xfId="0" applyFont="1" applyBorder="1"/>
    <xf numFmtId="38" fontId="4" fillId="0" borderId="120" xfId="2" applyFont="1" applyFill="1" applyBorder="1" applyAlignment="1">
      <alignment horizontal="right" wrapText="1"/>
    </xf>
    <xf numFmtId="38" fontId="4" fillId="0" borderId="121" xfId="2" applyFont="1" applyFill="1" applyBorder="1" applyAlignment="1">
      <alignment horizontal="right"/>
    </xf>
    <xf numFmtId="38" fontId="4" fillId="0" borderId="125" xfId="2" applyFont="1" applyFill="1" applyBorder="1" applyAlignment="1">
      <alignment horizontal="right" wrapText="1"/>
    </xf>
    <xf numFmtId="38" fontId="4" fillId="0" borderId="108" xfId="2" applyFont="1" applyFill="1" applyBorder="1" applyAlignment="1">
      <alignment horizontal="right"/>
    </xf>
    <xf numFmtId="38" fontId="4" fillId="0" borderId="102" xfId="2" applyFont="1" applyFill="1" applyBorder="1" applyAlignment="1">
      <alignment horizontal="right"/>
    </xf>
    <xf numFmtId="38" fontId="4" fillId="0" borderId="128" xfId="2" applyFont="1" applyFill="1" applyBorder="1" applyAlignment="1">
      <alignment horizontal="right" wrapText="1"/>
    </xf>
    <xf numFmtId="38" fontId="4" fillId="0" borderId="112" xfId="2" applyFont="1" applyFill="1" applyBorder="1" applyAlignment="1">
      <alignment horizontal="right"/>
    </xf>
    <xf numFmtId="0" fontId="3" fillId="2" borderId="66" xfId="0" applyFont="1" applyFill="1" applyBorder="1" applyAlignment="1">
      <alignment horizontal="center" vertical="top" textRotation="255" wrapText="1"/>
    </xf>
    <xf numFmtId="0" fontId="3" fillId="2" borderId="12" xfId="0" applyFont="1" applyFill="1" applyBorder="1" applyAlignment="1">
      <alignment wrapText="1"/>
    </xf>
    <xf numFmtId="0" fontId="3" fillId="2" borderId="60" xfId="0" applyFont="1" applyFill="1" applyBorder="1" applyAlignment="1">
      <alignment horizontal="center" vertical="top" textRotation="255" wrapText="1"/>
    </xf>
    <xf numFmtId="0" fontId="3" fillId="2" borderId="0" xfId="0" applyFont="1" applyFill="1" applyAlignment="1">
      <alignment horizontal="center" vertical="center" textRotation="255" wrapText="1"/>
    </xf>
    <xf numFmtId="0" fontId="3" fillId="2" borderId="13" xfId="0" applyFont="1" applyFill="1" applyBorder="1" applyAlignment="1">
      <alignment horizontal="center" vertical="center" textRotation="255" wrapText="1"/>
    </xf>
    <xf numFmtId="0" fontId="3" fillId="3" borderId="7" xfId="0" applyFont="1" applyFill="1" applyBorder="1" applyAlignment="1">
      <alignment horizontal="center" vertical="top" textRotation="255"/>
    </xf>
    <xf numFmtId="0" fontId="3" fillId="3" borderId="1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center" vertical="top" textRotation="255"/>
    </xf>
    <xf numFmtId="0" fontId="3" fillId="3" borderId="0" xfId="0" applyFont="1" applyFill="1" applyAlignment="1">
      <alignment horizontal="center" vertical="center" textRotation="255"/>
    </xf>
    <xf numFmtId="0" fontId="3" fillId="3" borderId="13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right" wrapText="1"/>
    </xf>
    <xf numFmtId="0" fontId="3" fillId="3" borderId="1" xfId="0" applyFont="1" applyFill="1" applyBorder="1"/>
    <xf numFmtId="0" fontId="3" fillId="3" borderId="2" xfId="0" applyFont="1" applyFill="1" applyBorder="1"/>
    <xf numFmtId="0" fontId="3" fillId="2" borderId="134" xfId="0" applyFont="1" applyFill="1" applyBorder="1"/>
    <xf numFmtId="0" fontId="3" fillId="2" borderId="0" xfId="0" applyFont="1" applyFill="1" applyAlignment="1">
      <alignment horizontal="center" vertical="center" textRotation="255"/>
    </xf>
    <xf numFmtId="0" fontId="3" fillId="2" borderId="99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100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top" textRotation="255" wrapText="1"/>
    </xf>
    <xf numFmtId="0" fontId="3" fillId="2" borderId="59" xfId="0" applyFont="1" applyFill="1" applyBorder="1" applyAlignment="1">
      <alignment wrapText="1"/>
    </xf>
    <xf numFmtId="38" fontId="4" fillId="0" borderId="92" xfId="2" applyFont="1" applyFill="1" applyBorder="1" applyAlignment="1">
      <alignment horizontal="right" wrapText="1"/>
    </xf>
    <xf numFmtId="38" fontId="4" fillId="0" borderId="135" xfId="2" applyFont="1" applyFill="1" applyBorder="1" applyAlignment="1">
      <alignment horizontal="right" wrapText="1"/>
    </xf>
    <xf numFmtId="38" fontId="4" fillId="0" borderId="136" xfId="2" applyFont="1" applyFill="1" applyBorder="1" applyAlignment="1">
      <alignment horizontal="right" wrapText="1"/>
    </xf>
    <xf numFmtId="0" fontId="3" fillId="0" borderId="7" xfId="0" applyFont="1" applyBorder="1" applyAlignment="1">
      <alignment horizontal="center" vertical="top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vertical="center"/>
    </xf>
    <xf numFmtId="0" fontId="3" fillId="0" borderId="57" xfId="0" applyFont="1" applyBorder="1" applyAlignment="1">
      <alignment horizontal="right" vertical="center" wrapText="1"/>
    </xf>
    <xf numFmtId="0" fontId="3" fillId="0" borderId="15" xfId="0" applyFont="1" applyBorder="1" applyAlignment="1">
      <alignment vertical="center"/>
    </xf>
    <xf numFmtId="0" fontId="3" fillId="4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3" fillId="0" borderId="34" xfId="0" applyFont="1" applyBorder="1"/>
    <xf numFmtId="0" fontId="3" fillId="0" borderId="40" xfId="0" applyFont="1" applyBorder="1"/>
    <xf numFmtId="0" fontId="3" fillId="0" borderId="37" xfId="0" applyFont="1" applyBorder="1"/>
    <xf numFmtId="0" fontId="3" fillId="0" borderId="26" xfId="0" applyFont="1" applyBorder="1" applyAlignment="1">
      <alignment horizontal="right"/>
    </xf>
    <xf numFmtId="38" fontId="4" fillId="0" borderId="145" xfId="2" applyFont="1" applyFill="1" applyBorder="1" applyAlignment="1">
      <alignment horizontal="right"/>
    </xf>
    <xf numFmtId="38" fontId="4" fillId="0" borderId="135" xfId="2" applyFont="1" applyFill="1" applyBorder="1" applyAlignment="1">
      <alignment horizontal="right"/>
    </xf>
    <xf numFmtId="38" fontId="4" fillId="0" borderId="92" xfId="2" applyFont="1" applyFill="1" applyBorder="1" applyAlignment="1">
      <alignment horizontal="right"/>
    </xf>
    <xf numFmtId="0" fontId="3" fillId="2" borderId="59" xfId="0" applyFont="1" applyFill="1" applyBorder="1"/>
    <xf numFmtId="0" fontId="3" fillId="2" borderId="36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 textRotation="255"/>
    </xf>
    <xf numFmtId="38" fontId="4" fillId="0" borderId="136" xfId="2" applyFont="1" applyFill="1" applyBorder="1" applyAlignment="1">
      <alignment horizontal="right"/>
    </xf>
    <xf numFmtId="0" fontId="3" fillId="2" borderId="0" xfId="0" applyFont="1" applyFill="1" applyAlignment="1">
      <alignment horizontal="center" vertical="top" textRotation="255" wrapText="1"/>
    </xf>
    <xf numFmtId="38" fontId="4" fillId="0" borderId="146" xfId="2" applyFont="1" applyFill="1" applyBorder="1" applyAlignment="1">
      <alignment horizontal="right" wrapText="1"/>
    </xf>
    <xf numFmtId="38" fontId="4" fillId="0" borderId="147" xfId="2" applyFont="1" applyFill="1" applyBorder="1" applyAlignment="1">
      <alignment horizontal="right" wrapText="1"/>
    </xf>
    <xf numFmtId="38" fontId="4" fillId="0" borderId="148" xfId="2" applyFont="1" applyFill="1" applyBorder="1" applyAlignment="1">
      <alignment horizontal="right" wrapText="1"/>
    </xf>
    <xf numFmtId="176" fontId="3" fillId="0" borderId="31" xfId="0" applyNumberFormat="1" applyFont="1" applyBorder="1" applyAlignment="1">
      <alignment horizontal="right"/>
    </xf>
    <xf numFmtId="38" fontId="3" fillId="0" borderId="135" xfId="2" applyFont="1" applyFill="1" applyBorder="1" applyAlignment="1">
      <alignment horizontal="right"/>
    </xf>
    <xf numFmtId="38" fontId="3" fillId="0" borderId="92" xfId="2" applyFont="1" applyFill="1" applyBorder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176" fontId="3" fillId="0" borderId="89" xfId="0" applyNumberFormat="1" applyFont="1" applyBorder="1" applyAlignment="1">
      <alignment horizontal="right"/>
    </xf>
    <xf numFmtId="176" fontId="3" fillId="0" borderId="157" xfId="0" applyNumberFormat="1" applyFont="1" applyBorder="1" applyAlignment="1">
      <alignment horizontal="right"/>
    </xf>
    <xf numFmtId="176" fontId="3" fillId="0" borderId="93" xfId="0" applyNumberFormat="1" applyFont="1" applyBorder="1" applyAlignment="1">
      <alignment horizontal="right"/>
    </xf>
    <xf numFmtId="176" fontId="0" fillId="0" borderId="0" xfId="0" applyNumberFormat="1"/>
    <xf numFmtId="176" fontId="3" fillId="0" borderId="68" xfId="0" applyNumberFormat="1" applyFont="1" applyBorder="1" applyAlignment="1">
      <alignment horizontal="right"/>
    </xf>
    <xf numFmtId="176" fontId="3" fillId="0" borderId="73" xfId="0" applyNumberFormat="1" applyFont="1" applyBorder="1" applyAlignment="1">
      <alignment horizontal="right"/>
    </xf>
    <xf numFmtId="176" fontId="3" fillId="0" borderId="141" xfId="0" applyNumberFormat="1" applyFont="1" applyBorder="1" applyAlignment="1">
      <alignment horizontal="right"/>
    </xf>
    <xf numFmtId="176" fontId="3" fillId="0" borderId="74" xfId="0" applyNumberFormat="1" applyFont="1" applyBorder="1" applyAlignment="1">
      <alignment horizontal="right"/>
    </xf>
    <xf numFmtId="176" fontId="3" fillId="0" borderId="57" xfId="0" applyNumberFormat="1" applyFont="1" applyBorder="1" applyAlignment="1">
      <alignment horizontal="right"/>
    </xf>
    <xf numFmtId="176" fontId="3" fillId="0" borderId="142" xfId="0" applyNumberFormat="1" applyFont="1" applyBorder="1" applyAlignment="1">
      <alignment horizontal="right"/>
    </xf>
    <xf numFmtId="176" fontId="3" fillId="0" borderId="71" xfId="0" applyNumberFormat="1" applyFont="1" applyBorder="1" applyAlignment="1">
      <alignment horizontal="right"/>
    </xf>
    <xf numFmtId="176" fontId="3" fillId="0" borderId="72" xfId="0" applyNumberFormat="1" applyFont="1" applyBorder="1" applyAlignment="1">
      <alignment horizontal="right"/>
    </xf>
    <xf numFmtId="0" fontId="13" fillId="0" borderId="0" xfId="0" applyFont="1"/>
    <xf numFmtId="0" fontId="3" fillId="0" borderId="35" xfId="0" applyFont="1" applyBorder="1" applyAlignment="1">
      <alignment horizontal="right"/>
    </xf>
    <xf numFmtId="176" fontId="11" fillId="0" borderId="149" xfId="0" applyNumberFormat="1" applyFont="1" applyBorder="1"/>
    <xf numFmtId="176" fontId="11" fillId="0" borderId="144" xfId="0" applyNumberFormat="1" applyFont="1" applyBorder="1"/>
    <xf numFmtId="176" fontId="11" fillId="0" borderId="154" xfId="0" applyNumberFormat="1" applyFont="1" applyBorder="1"/>
    <xf numFmtId="0" fontId="11" fillId="0" borderId="81" xfId="0" applyFont="1" applyBorder="1"/>
    <xf numFmtId="176" fontId="3" fillId="0" borderId="0" xfId="0" applyNumberFormat="1" applyFont="1" applyAlignment="1">
      <alignment horizontal="right"/>
    </xf>
    <xf numFmtId="178" fontId="3" fillId="0" borderId="0" xfId="0" applyNumberFormat="1" applyFont="1"/>
    <xf numFmtId="178" fontId="7" fillId="0" borderId="0" xfId="0" applyNumberFormat="1" applyFont="1"/>
    <xf numFmtId="179" fontId="7" fillId="0" borderId="0" xfId="0" applyNumberFormat="1" applyFont="1"/>
    <xf numFmtId="3" fontId="3" fillId="0" borderId="0" xfId="0" applyNumberFormat="1" applyFont="1" applyAlignment="1">
      <alignment horizontal="right"/>
    </xf>
    <xf numFmtId="177" fontId="7" fillId="0" borderId="0" xfId="0" applyNumberFormat="1" applyFont="1"/>
    <xf numFmtId="177" fontId="7" fillId="0" borderId="0" xfId="0" applyNumberFormat="1" applyFont="1" applyAlignment="1">
      <alignment horizontal="right"/>
    </xf>
    <xf numFmtId="177" fontId="7" fillId="0" borderId="0" xfId="1" applyNumberFormat="1" applyFont="1"/>
    <xf numFmtId="177" fontId="7" fillId="0" borderId="0" xfId="0" applyNumberFormat="1" applyFont="1" applyAlignment="1">
      <alignment wrapText="1"/>
    </xf>
    <xf numFmtId="177" fontId="7" fillId="0" borderId="0" xfId="0" applyNumberFormat="1" applyFont="1" applyAlignment="1">
      <alignment horizontal="right" wrapText="1"/>
    </xf>
    <xf numFmtId="176" fontId="4" fillId="0" borderId="19" xfId="0" applyNumberFormat="1" applyFont="1" applyBorder="1"/>
    <xf numFmtId="176" fontId="4" fillId="0" borderId="57" xfId="0" applyNumberFormat="1" applyFont="1" applyBorder="1"/>
    <xf numFmtId="176" fontId="4" fillId="0" borderId="103" xfId="0" applyNumberFormat="1" applyFont="1" applyBorder="1" applyAlignment="1">
      <alignment wrapText="1"/>
    </xf>
    <xf numFmtId="176" fontId="4" fillId="0" borderId="19" xfId="0" applyNumberFormat="1" applyFont="1" applyBorder="1" applyAlignment="1">
      <alignment wrapText="1"/>
    </xf>
    <xf numFmtId="176" fontId="4" fillId="0" borderId="104" xfId="0" applyNumberFormat="1" applyFont="1" applyBorder="1" applyAlignment="1">
      <alignment wrapText="1"/>
    </xf>
    <xf numFmtId="176" fontId="4" fillId="0" borderId="79" xfId="0" applyNumberFormat="1" applyFont="1" applyBorder="1" applyAlignment="1">
      <alignment wrapText="1"/>
    </xf>
    <xf numFmtId="176" fontId="4" fillId="0" borderId="49" xfId="0" applyNumberFormat="1" applyFont="1" applyBorder="1" applyAlignment="1">
      <alignment wrapText="1"/>
    </xf>
    <xf numFmtId="176" fontId="4" fillId="0" borderId="48" xfId="0" applyNumberFormat="1" applyFont="1" applyBorder="1" applyAlignment="1">
      <alignment wrapText="1"/>
    </xf>
    <xf numFmtId="176" fontId="4" fillId="0" borderId="50" xfId="0" applyNumberFormat="1" applyFont="1" applyBorder="1"/>
    <xf numFmtId="176" fontId="4" fillId="0" borderId="61" xfId="0" applyNumberFormat="1" applyFont="1" applyBorder="1" applyAlignment="1">
      <alignment wrapText="1"/>
    </xf>
    <xf numFmtId="176" fontId="4" fillId="0" borderId="122" xfId="0" applyNumberFormat="1" applyFont="1" applyBorder="1"/>
    <xf numFmtId="176" fontId="4" fillId="0" borderId="10" xfId="0" applyNumberFormat="1" applyFont="1" applyBorder="1"/>
    <xf numFmtId="176" fontId="4" fillId="0" borderId="14" xfId="0" applyNumberFormat="1" applyFont="1" applyBorder="1"/>
    <xf numFmtId="49" fontId="4" fillId="0" borderId="105" xfId="0" applyNumberFormat="1" applyFont="1" applyBorder="1" applyAlignment="1">
      <alignment horizontal="right" wrapText="1"/>
    </xf>
    <xf numFmtId="176" fontId="4" fillId="0" borderId="10" xfId="0" applyNumberFormat="1" applyFont="1" applyBorder="1" applyAlignment="1">
      <alignment wrapText="1"/>
    </xf>
    <xf numFmtId="176" fontId="4" fillId="0" borderId="106" xfId="0" applyNumberFormat="1" applyFont="1" applyBorder="1" applyAlignment="1">
      <alignment wrapText="1"/>
    </xf>
    <xf numFmtId="49" fontId="4" fillId="0" borderId="123" xfId="0" applyNumberFormat="1" applyFont="1" applyBorder="1" applyAlignment="1">
      <alignment horizontal="right" wrapText="1"/>
    </xf>
    <xf numFmtId="176" fontId="4" fillId="0" borderId="80" xfId="0" applyNumberFormat="1" applyFont="1" applyBorder="1" applyAlignment="1">
      <alignment wrapText="1"/>
    </xf>
    <xf numFmtId="49" fontId="4" fillId="0" borderId="65" xfId="0" applyNumberFormat="1" applyFont="1" applyBorder="1" applyAlignment="1">
      <alignment horizontal="right" wrapText="1"/>
    </xf>
    <xf numFmtId="49" fontId="4" fillId="0" borderId="10" xfId="0" applyNumberFormat="1" applyFont="1" applyBorder="1" applyAlignment="1">
      <alignment horizontal="right" wrapText="1"/>
    </xf>
    <xf numFmtId="176" fontId="4" fillId="0" borderId="30" xfId="0" applyNumberFormat="1" applyFont="1" applyBorder="1" applyAlignment="1">
      <alignment wrapText="1"/>
    </xf>
    <xf numFmtId="176" fontId="4" fillId="0" borderId="42" xfId="0" applyNumberFormat="1" applyFont="1" applyBorder="1"/>
    <xf numFmtId="49" fontId="4" fillId="0" borderId="80" xfId="0" applyNumberFormat="1" applyFont="1" applyBorder="1" applyAlignment="1">
      <alignment horizontal="right" wrapText="1"/>
    </xf>
    <xf numFmtId="176" fontId="4" fillId="0" borderId="124" xfId="0" applyNumberFormat="1" applyFont="1" applyBorder="1"/>
    <xf numFmtId="176" fontId="4" fillId="0" borderId="126" xfId="0" applyNumberFormat="1" applyFont="1" applyBorder="1" applyAlignment="1">
      <alignment wrapText="1"/>
    </xf>
    <xf numFmtId="176" fontId="4" fillId="0" borderId="57" xfId="0" applyNumberFormat="1" applyFont="1" applyBorder="1" applyAlignment="1">
      <alignment wrapText="1"/>
    </xf>
    <xf numFmtId="176" fontId="4" fillId="0" borderId="48" xfId="0" applyNumberFormat="1" applyFont="1" applyBorder="1"/>
    <xf numFmtId="176" fontId="4" fillId="0" borderId="104" xfId="0" applyNumberFormat="1" applyFont="1" applyBorder="1"/>
    <xf numFmtId="176" fontId="4" fillId="0" borderId="20" xfId="0" applyNumberFormat="1" applyFont="1" applyBorder="1"/>
    <xf numFmtId="176" fontId="4" fillId="0" borderId="68" xfId="0" applyNumberFormat="1" applyFont="1" applyBorder="1"/>
    <xf numFmtId="49" fontId="4" fillId="0" borderId="109" xfId="0" applyNumberFormat="1" applyFont="1" applyBorder="1" applyAlignment="1">
      <alignment horizontal="right" wrapText="1"/>
    </xf>
    <xf numFmtId="176" fontId="4" fillId="0" borderId="20" xfId="0" applyNumberFormat="1" applyFont="1" applyBorder="1" applyAlignment="1">
      <alignment wrapText="1"/>
    </xf>
    <xf numFmtId="176" fontId="4" fillId="0" borderId="110" xfId="0" applyNumberFormat="1" applyFont="1" applyBorder="1" applyAlignment="1">
      <alignment wrapText="1"/>
    </xf>
    <xf numFmtId="49" fontId="4" fillId="0" borderId="127" xfId="0" applyNumberFormat="1" applyFont="1" applyBorder="1" applyAlignment="1">
      <alignment horizontal="right" wrapText="1"/>
    </xf>
    <xf numFmtId="176" fontId="4" fillId="0" borderId="84" xfId="0" applyNumberFormat="1" applyFont="1" applyBorder="1" applyAlignment="1">
      <alignment wrapText="1"/>
    </xf>
    <xf numFmtId="49" fontId="4" fillId="0" borderId="83" xfId="0" applyNumberFormat="1" applyFont="1" applyBorder="1" applyAlignment="1">
      <alignment horizontal="right" wrapText="1"/>
    </xf>
    <xf numFmtId="176" fontId="4" fillId="0" borderId="68" xfId="0" applyNumberFormat="1" applyFont="1" applyBorder="1" applyAlignment="1">
      <alignment wrapText="1"/>
    </xf>
    <xf numFmtId="49" fontId="4" fillId="0" borderId="20" xfId="0" applyNumberFormat="1" applyFont="1" applyBorder="1" applyAlignment="1">
      <alignment horizontal="right" wrapText="1"/>
    </xf>
    <xf numFmtId="176" fontId="4" fillId="0" borderId="69" xfId="0" applyNumberFormat="1" applyFont="1" applyBorder="1" applyAlignment="1">
      <alignment wrapText="1"/>
    </xf>
    <xf numFmtId="176" fontId="4" fillId="0" borderId="69" xfId="0" applyNumberFormat="1" applyFont="1" applyBorder="1"/>
    <xf numFmtId="49" fontId="4" fillId="0" borderId="144" xfId="0" applyNumberFormat="1" applyFont="1" applyBorder="1" applyAlignment="1">
      <alignment horizontal="right" wrapText="1"/>
    </xf>
    <xf numFmtId="176" fontId="4" fillId="0" borderId="110" xfId="0" applyNumberFormat="1" applyFont="1" applyBorder="1"/>
    <xf numFmtId="176" fontId="4" fillId="0" borderId="21" xfId="0" applyNumberFormat="1" applyFont="1" applyBorder="1" applyAlignment="1">
      <alignment wrapText="1"/>
    </xf>
    <xf numFmtId="176" fontId="4" fillId="0" borderId="21" xfId="0" applyNumberFormat="1" applyFont="1" applyBorder="1"/>
    <xf numFmtId="176" fontId="4" fillId="0" borderId="73" xfId="0" applyNumberFormat="1" applyFont="1" applyBorder="1"/>
    <xf numFmtId="49" fontId="4" fillId="0" borderId="113" xfId="0" applyNumberFormat="1" applyFont="1" applyBorder="1" applyAlignment="1">
      <alignment horizontal="right" wrapText="1"/>
    </xf>
    <xf numFmtId="176" fontId="4" fillId="0" borderId="114" xfId="0" applyNumberFormat="1" applyFont="1" applyBorder="1" applyAlignment="1">
      <alignment wrapText="1"/>
    </xf>
    <xf numFmtId="49" fontId="4" fillId="0" borderId="129" xfId="0" applyNumberFormat="1" applyFont="1" applyBorder="1" applyAlignment="1">
      <alignment horizontal="right" wrapText="1"/>
    </xf>
    <xf numFmtId="176" fontId="4" fillId="0" borderId="90" xfId="0" applyNumberFormat="1" applyFont="1" applyBorder="1" applyAlignment="1">
      <alignment wrapText="1"/>
    </xf>
    <xf numFmtId="49" fontId="4" fillId="0" borderId="91" xfId="0" applyNumberFormat="1" applyFont="1" applyBorder="1" applyAlignment="1">
      <alignment horizontal="right" wrapText="1"/>
    </xf>
    <xf numFmtId="176" fontId="4" fillId="0" borderId="73" xfId="0" applyNumberFormat="1" applyFont="1" applyBorder="1" applyAlignment="1">
      <alignment wrapText="1"/>
    </xf>
    <xf numFmtId="49" fontId="4" fillId="0" borderId="21" xfId="0" applyNumberFormat="1" applyFont="1" applyBorder="1" applyAlignment="1">
      <alignment horizontal="right" wrapText="1"/>
    </xf>
    <xf numFmtId="176" fontId="4" fillId="0" borderId="74" xfId="0" applyNumberFormat="1" applyFont="1" applyBorder="1" applyAlignment="1">
      <alignment wrapText="1"/>
    </xf>
    <xf numFmtId="176" fontId="4" fillId="0" borderId="74" xfId="0" applyNumberFormat="1" applyFont="1" applyBorder="1"/>
    <xf numFmtId="49" fontId="4" fillId="0" borderId="150" xfId="0" applyNumberFormat="1" applyFont="1" applyBorder="1" applyAlignment="1">
      <alignment horizontal="right" wrapText="1"/>
    </xf>
    <xf numFmtId="176" fontId="4" fillId="0" borderId="114" xfId="0" applyNumberFormat="1" applyFont="1" applyBorder="1"/>
    <xf numFmtId="49" fontId="4" fillId="0" borderId="10" xfId="0" applyNumberFormat="1" applyFont="1" applyBorder="1" applyAlignment="1">
      <alignment horizontal="right"/>
    </xf>
    <xf numFmtId="49" fontId="4" fillId="0" borderId="20" xfId="0" applyNumberFormat="1" applyFont="1" applyBorder="1" applyAlignment="1">
      <alignment horizontal="right"/>
    </xf>
    <xf numFmtId="49" fontId="4" fillId="0" borderId="21" xfId="0" applyNumberFormat="1" applyFont="1" applyBorder="1" applyAlignment="1">
      <alignment horizontal="right"/>
    </xf>
    <xf numFmtId="49" fontId="4" fillId="0" borderId="115" xfId="0" applyNumberFormat="1" applyFont="1" applyBorder="1" applyAlignment="1">
      <alignment horizontal="right" wrapText="1"/>
    </xf>
    <xf numFmtId="176" fontId="4" fillId="0" borderId="116" xfId="0" applyNumberFormat="1" applyFont="1" applyBorder="1" applyAlignment="1">
      <alignment wrapText="1"/>
    </xf>
    <xf numFmtId="176" fontId="4" fillId="0" borderId="117" xfId="0" applyNumberFormat="1" applyFont="1" applyBorder="1" applyAlignment="1">
      <alignment wrapText="1"/>
    </xf>
    <xf numFmtId="49" fontId="4" fillId="0" borderId="130" xfId="0" applyNumberFormat="1" applyFont="1" applyBorder="1" applyAlignment="1">
      <alignment horizontal="right" wrapText="1"/>
    </xf>
    <xf numFmtId="176" fontId="4" fillId="0" borderId="131" xfId="0" applyNumberFormat="1" applyFont="1" applyBorder="1" applyAlignment="1">
      <alignment wrapText="1"/>
    </xf>
    <xf numFmtId="49" fontId="4" fillId="0" borderId="132" xfId="0" applyNumberFormat="1" applyFont="1" applyBorder="1" applyAlignment="1">
      <alignment horizontal="right" wrapText="1"/>
    </xf>
    <xf numFmtId="176" fontId="4" fillId="0" borderId="133" xfId="0" applyNumberFormat="1" applyFont="1" applyBorder="1" applyAlignment="1">
      <alignment wrapText="1"/>
    </xf>
    <xf numFmtId="49" fontId="4" fillId="0" borderId="116" xfId="0" applyNumberFormat="1" applyFont="1" applyBorder="1" applyAlignment="1">
      <alignment horizontal="right" wrapText="1"/>
    </xf>
    <xf numFmtId="176" fontId="4" fillId="0" borderId="137" xfId="0" applyNumberFormat="1" applyFont="1" applyBorder="1" applyAlignment="1">
      <alignment wrapText="1"/>
    </xf>
    <xf numFmtId="176" fontId="4" fillId="0" borderId="116" xfId="0" applyNumberFormat="1" applyFont="1" applyBorder="1"/>
    <xf numFmtId="176" fontId="4" fillId="0" borderId="137" xfId="0" applyNumberFormat="1" applyFont="1" applyBorder="1"/>
    <xf numFmtId="49" fontId="4" fillId="0" borderId="151" xfId="0" applyNumberFormat="1" applyFont="1" applyBorder="1" applyAlignment="1">
      <alignment horizontal="right" wrapText="1"/>
    </xf>
    <xf numFmtId="176" fontId="4" fillId="0" borderId="117" xfId="0" applyNumberFormat="1" applyFont="1" applyBorder="1"/>
    <xf numFmtId="0" fontId="3" fillId="0" borderId="75" xfId="0" applyFont="1" applyBorder="1" applyAlignment="1">
      <alignment horizontal="right"/>
    </xf>
    <xf numFmtId="0" fontId="3" fillId="0" borderId="49" xfId="0" applyFont="1" applyBorder="1" applyAlignment="1">
      <alignment horizontal="right"/>
    </xf>
    <xf numFmtId="0" fontId="0" fillId="0" borderId="41" xfId="0" applyBorder="1" applyAlignment="1">
      <alignment horizontal="right"/>
    </xf>
    <xf numFmtId="0" fontId="3" fillId="0" borderId="38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0" fontId="0" fillId="0" borderId="83" xfId="0" applyBorder="1" applyAlignment="1">
      <alignment horizontal="right"/>
    </xf>
    <xf numFmtId="0" fontId="0" fillId="0" borderId="91" xfId="0" applyBorder="1" applyAlignment="1">
      <alignment horizontal="right"/>
    </xf>
    <xf numFmtId="0" fontId="3" fillId="0" borderId="28" xfId="0" applyFont="1" applyBorder="1" applyAlignment="1">
      <alignment horizontal="right"/>
    </xf>
    <xf numFmtId="176" fontId="3" fillId="0" borderId="19" xfId="1" applyNumberFormat="1" applyFont="1" applyFill="1" applyBorder="1"/>
    <xf numFmtId="176" fontId="3" fillId="0" borderId="48" xfId="1" applyNumberFormat="1" applyFont="1" applyFill="1" applyBorder="1"/>
    <xf numFmtId="176" fontId="3" fillId="0" borderId="4" xfId="1" applyNumberFormat="1" applyFont="1" applyFill="1" applyBorder="1"/>
    <xf numFmtId="176" fontId="3" fillId="0" borderId="29" xfId="1" applyNumberFormat="1" applyFont="1" applyFill="1" applyBorder="1"/>
    <xf numFmtId="0" fontId="3" fillId="0" borderId="55" xfId="0" applyFont="1" applyBorder="1" applyAlignment="1">
      <alignment horizontal="right"/>
    </xf>
    <xf numFmtId="176" fontId="3" fillId="0" borderId="5" xfId="1" applyNumberFormat="1" applyFont="1" applyFill="1" applyBorder="1"/>
    <xf numFmtId="176" fontId="3" fillId="0" borderId="31" xfId="1" applyNumberFormat="1" applyFont="1" applyFill="1" applyBorder="1"/>
    <xf numFmtId="0" fontId="3" fillId="0" borderId="29" xfId="0" applyFont="1" applyBorder="1" applyAlignment="1">
      <alignment horizontal="right"/>
    </xf>
    <xf numFmtId="176" fontId="3" fillId="0" borderId="10" xfId="1" applyNumberFormat="1" applyFont="1" applyFill="1" applyBorder="1"/>
    <xf numFmtId="176" fontId="3" fillId="0" borderId="30" xfId="1" applyNumberFormat="1" applyFont="1" applyFill="1" applyBorder="1"/>
    <xf numFmtId="176" fontId="3" fillId="0" borderId="46" xfId="1" applyNumberFormat="1" applyFont="1" applyFill="1" applyBorder="1"/>
    <xf numFmtId="176" fontId="3" fillId="0" borderId="56" xfId="1" applyNumberFormat="1" applyFont="1" applyFill="1" applyBorder="1"/>
    <xf numFmtId="0" fontId="3" fillId="0" borderId="48" xfId="0" applyFont="1" applyBorder="1" applyAlignment="1">
      <alignment horizontal="right"/>
    </xf>
    <xf numFmtId="0" fontId="3" fillId="0" borderId="93" xfId="0" applyFont="1" applyBorder="1" applyAlignment="1">
      <alignment horizontal="right"/>
    </xf>
    <xf numFmtId="0" fontId="3" fillId="0" borderId="69" xfId="0" applyFont="1" applyBorder="1" applyAlignment="1">
      <alignment horizontal="right"/>
    </xf>
    <xf numFmtId="176" fontId="3" fillId="0" borderId="72" xfId="1" applyNumberFormat="1" applyFont="1" applyFill="1" applyBorder="1"/>
    <xf numFmtId="38" fontId="3" fillId="0" borderId="7" xfId="2" applyFont="1" applyFill="1" applyBorder="1" applyAlignment="1">
      <alignment horizontal="right"/>
    </xf>
    <xf numFmtId="38" fontId="3" fillId="0" borderId="28" xfId="2" applyFont="1" applyFill="1" applyBorder="1" applyAlignment="1">
      <alignment horizontal="right"/>
    </xf>
    <xf numFmtId="38" fontId="3" fillId="0" borderId="58" xfId="2" applyFont="1" applyFill="1" applyBorder="1" applyAlignment="1">
      <alignment horizontal="right"/>
    </xf>
    <xf numFmtId="176" fontId="3" fillId="0" borderId="20" xfId="1" applyNumberFormat="1" applyFont="1" applyFill="1" applyBorder="1"/>
    <xf numFmtId="176" fontId="3" fillId="0" borderId="21" xfId="1" applyNumberFormat="1" applyFont="1" applyFill="1" applyBorder="1"/>
    <xf numFmtId="0" fontId="3" fillId="0" borderId="8" xfId="0" applyFont="1" applyBorder="1" applyAlignment="1">
      <alignment vertical="center" wrapText="1"/>
    </xf>
    <xf numFmtId="38" fontId="3" fillId="0" borderId="54" xfId="0" applyNumberFormat="1" applyFont="1" applyBorder="1"/>
    <xf numFmtId="38" fontId="3" fillId="0" borderId="135" xfId="0" applyNumberFormat="1" applyFont="1" applyBorder="1"/>
    <xf numFmtId="38" fontId="3" fillId="0" borderId="7" xfId="0" applyNumberFormat="1" applyFont="1" applyBorder="1"/>
    <xf numFmtId="38" fontId="3" fillId="0" borderId="28" xfId="0" applyNumberFormat="1" applyFont="1" applyBorder="1"/>
    <xf numFmtId="176" fontId="3" fillId="0" borderId="70" xfId="1" applyNumberFormat="1" applyFont="1" applyFill="1" applyBorder="1"/>
    <xf numFmtId="0" fontId="3" fillId="0" borderId="57" xfId="0" applyFont="1" applyBorder="1" applyAlignment="1">
      <alignment vertical="center"/>
    </xf>
    <xf numFmtId="176" fontId="3" fillId="0" borderId="49" xfId="1" applyNumberFormat="1" applyFont="1" applyFill="1" applyBorder="1"/>
    <xf numFmtId="176" fontId="3" fillId="0" borderId="57" xfId="1" applyNumberFormat="1" applyFont="1" applyFill="1" applyBorder="1"/>
    <xf numFmtId="176" fontId="3" fillId="0" borderId="51" xfId="1" applyNumberFormat="1" applyFont="1" applyFill="1" applyBorder="1"/>
    <xf numFmtId="0" fontId="3" fillId="0" borderId="14" xfId="0" applyFont="1" applyBorder="1" applyAlignment="1">
      <alignment vertical="center"/>
    </xf>
    <xf numFmtId="176" fontId="3" fillId="0" borderId="35" xfId="1" applyNumberFormat="1" applyFont="1" applyFill="1" applyBorder="1"/>
    <xf numFmtId="176" fontId="3" fillId="0" borderId="37" xfId="1" applyNumberFormat="1" applyFont="1" applyFill="1" applyBorder="1"/>
    <xf numFmtId="176" fontId="3" fillId="0" borderId="25" xfId="1" applyNumberFormat="1" applyFont="1" applyFill="1" applyBorder="1"/>
    <xf numFmtId="176" fontId="3" fillId="0" borderId="44" xfId="1" applyNumberFormat="1" applyFont="1" applyFill="1" applyBorder="1"/>
    <xf numFmtId="176" fontId="3" fillId="0" borderId="41" xfId="1" applyNumberFormat="1" applyFont="1" applyFill="1" applyBorder="1"/>
    <xf numFmtId="176" fontId="3" fillId="0" borderId="14" xfId="1" applyNumberFormat="1" applyFont="1" applyFill="1" applyBorder="1"/>
    <xf numFmtId="176" fontId="3" fillId="0" borderId="43" xfId="1" applyNumberFormat="1" applyFont="1" applyFill="1" applyBorder="1"/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57" xfId="0" applyFont="1" applyBorder="1" applyAlignment="1">
      <alignment horizontal="right" vertical="center"/>
    </xf>
    <xf numFmtId="176" fontId="3" fillId="0" borderId="45" xfId="1" applyNumberFormat="1" applyFont="1" applyFill="1" applyBorder="1"/>
    <xf numFmtId="176" fontId="3" fillId="0" borderId="139" xfId="1" applyNumberFormat="1" applyFont="1" applyFill="1" applyBorder="1"/>
    <xf numFmtId="176" fontId="3" fillId="0" borderId="47" xfId="1" applyNumberFormat="1" applyFont="1" applyFill="1" applyBorder="1"/>
    <xf numFmtId="176" fontId="3" fillId="0" borderId="6" xfId="1" applyNumberFormat="1" applyFont="1" applyFill="1" applyBorder="1"/>
    <xf numFmtId="176" fontId="3" fillId="0" borderId="15" xfId="1" applyNumberFormat="1" applyFont="1" applyFill="1" applyBorder="1"/>
    <xf numFmtId="38" fontId="3" fillId="0" borderId="64" xfId="2" applyFont="1" applyFill="1" applyBorder="1" applyAlignment="1">
      <alignment horizontal="right"/>
    </xf>
    <xf numFmtId="38" fontId="3" fillId="0" borderId="67" xfId="2" applyFont="1" applyFill="1" applyBorder="1" applyAlignment="1">
      <alignment horizontal="right"/>
    </xf>
    <xf numFmtId="38" fontId="3" fillId="0" borderId="55" xfId="2" applyFont="1" applyFill="1" applyBorder="1" applyAlignment="1">
      <alignment horizontal="right"/>
    </xf>
    <xf numFmtId="38" fontId="3" fillId="0" borderId="156" xfId="0" applyNumberFormat="1" applyFont="1" applyBorder="1"/>
    <xf numFmtId="176" fontId="3" fillId="0" borderId="4" xfId="0" applyNumberFormat="1" applyFont="1" applyBorder="1" applyAlignment="1">
      <alignment horizontal="center" vertical="center"/>
    </xf>
    <xf numFmtId="38" fontId="3" fillId="0" borderId="64" xfId="0" applyNumberFormat="1" applyFont="1" applyBorder="1"/>
    <xf numFmtId="176" fontId="3" fillId="0" borderId="5" xfId="0" applyNumberFormat="1" applyFont="1" applyBorder="1" applyAlignment="1">
      <alignment horizontal="center" vertical="center"/>
    </xf>
    <xf numFmtId="0" fontId="11" fillId="0" borderId="36" xfId="0" applyFont="1" applyBorder="1"/>
    <xf numFmtId="176" fontId="11" fillId="0" borderId="49" xfId="0" applyNumberFormat="1" applyFont="1" applyBorder="1"/>
    <xf numFmtId="176" fontId="11" fillId="0" borderId="19" xfId="0" applyNumberFormat="1" applyFont="1" applyBorder="1"/>
    <xf numFmtId="0" fontId="11" fillId="0" borderId="33" xfId="0" applyFont="1" applyBorder="1"/>
    <xf numFmtId="0" fontId="3" fillId="0" borderId="0" xfId="0" applyFont="1" applyAlignment="1">
      <alignment vertical="center"/>
    </xf>
    <xf numFmtId="0" fontId="11" fillId="0" borderId="38" xfId="0" applyFont="1" applyBorder="1"/>
    <xf numFmtId="0" fontId="11" fillId="0" borderId="39" xfId="0" applyFont="1" applyBorder="1"/>
    <xf numFmtId="176" fontId="11" fillId="0" borderId="61" xfId="0" applyNumberFormat="1" applyFont="1" applyBorder="1"/>
    <xf numFmtId="176" fontId="11" fillId="0" borderId="48" xfId="0" applyNumberFormat="1" applyFont="1" applyBorder="1"/>
    <xf numFmtId="176" fontId="11" fillId="0" borderId="91" xfId="0" applyNumberFormat="1" applyFont="1" applyBorder="1"/>
    <xf numFmtId="176" fontId="11" fillId="0" borderId="150" xfId="0" applyNumberFormat="1" applyFont="1" applyBorder="1"/>
    <xf numFmtId="176" fontId="11" fillId="0" borderId="21" xfId="0" applyNumberFormat="1" applyFont="1" applyBorder="1"/>
    <xf numFmtId="176" fontId="11" fillId="0" borderId="74" xfId="0" applyNumberFormat="1" applyFont="1" applyBorder="1"/>
    <xf numFmtId="38" fontId="3" fillId="6" borderId="7" xfId="2" applyFont="1" applyFill="1" applyBorder="1" applyAlignment="1">
      <alignment horizontal="right"/>
    </xf>
    <xf numFmtId="0" fontId="4" fillId="0" borderId="0" xfId="0" applyFont="1"/>
    <xf numFmtId="0" fontId="0" fillId="0" borderId="69" xfId="0" applyBorder="1" applyAlignment="1">
      <alignment horizontal="right"/>
    </xf>
    <xf numFmtId="0" fontId="0" fillId="0" borderId="74" xfId="0" applyBorder="1" applyAlignment="1">
      <alignment horizontal="right"/>
    </xf>
    <xf numFmtId="176" fontId="3" fillId="0" borderId="48" xfId="1" applyNumberFormat="1" applyFont="1" applyBorder="1"/>
    <xf numFmtId="176" fontId="3" fillId="0" borderId="29" xfId="1" applyNumberFormat="1" applyFont="1" applyBorder="1"/>
    <xf numFmtId="176" fontId="11" fillId="0" borderId="0" xfId="0" applyNumberFormat="1" applyFont="1"/>
    <xf numFmtId="176" fontId="11" fillId="0" borderId="152" xfId="0" applyNumberFormat="1" applyFont="1" applyBorder="1"/>
    <xf numFmtId="176" fontId="11" fillId="0" borderId="173" xfId="0" applyNumberFormat="1" applyFont="1" applyBorder="1"/>
    <xf numFmtId="176" fontId="11" fillId="0" borderId="153" xfId="0" applyNumberFormat="1" applyFont="1" applyBorder="1"/>
    <xf numFmtId="176" fontId="11" fillId="0" borderId="155" xfId="0" applyNumberFormat="1" applyFont="1" applyBorder="1"/>
    <xf numFmtId="0" fontId="3" fillId="4" borderId="138" xfId="0" applyFont="1" applyFill="1" applyBorder="1" applyAlignment="1">
      <alignment horizontal="center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/>
    <xf numFmtId="0" fontId="14" fillId="0" borderId="0" xfId="0" applyFont="1"/>
    <xf numFmtId="0" fontId="14" fillId="0" borderId="26" xfId="0" applyFont="1" applyBorder="1" applyAlignment="1">
      <alignment horizontal="right" wrapText="1"/>
    </xf>
    <xf numFmtId="0" fontId="14" fillId="0" borderId="38" xfId="0" applyFont="1" applyBorder="1"/>
    <xf numFmtId="0" fontId="14" fillId="0" borderId="35" xfId="0" applyFont="1" applyBorder="1"/>
    <xf numFmtId="176" fontId="3" fillId="0" borderId="83" xfId="1" applyNumberFormat="1" applyFont="1" applyFill="1" applyBorder="1"/>
    <xf numFmtId="176" fontId="3" fillId="0" borderId="74" xfId="1" applyNumberFormat="1" applyFont="1" applyFill="1" applyBorder="1"/>
    <xf numFmtId="0" fontId="0" fillId="0" borderId="9" xfId="0" applyBorder="1"/>
    <xf numFmtId="0" fontId="0" fillId="0" borderId="22" xfId="0" applyBorder="1"/>
    <xf numFmtId="0" fontId="0" fillId="0" borderId="16" xfId="0" applyBorder="1"/>
    <xf numFmtId="0" fontId="15" fillId="0" borderId="22" xfId="3" applyBorder="1"/>
    <xf numFmtId="0" fontId="15" fillId="0" borderId="9" xfId="3" applyBorder="1"/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176" fontId="3" fillId="0" borderId="19" xfId="1" applyNumberFormat="1" applyFont="1" applyFill="1" applyBorder="1" applyAlignment="1">
      <alignment horizontal="right"/>
    </xf>
    <xf numFmtId="176" fontId="3" fillId="0" borderId="5" xfId="1" applyNumberFormat="1" applyFont="1" applyFill="1" applyBorder="1" applyAlignment="1">
      <alignment horizontal="right" vertical="center"/>
    </xf>
    <xf numFmtId="0" fontId="3" fillId="4" borderId="59" xfId="0" applyFont="1" applyFill="1" applyBorder="1" applyAlignment="1">
      <alignment horizontal="center" vertical="center"/>
    </xf>
    <xf numFmtId="0" fontId="3" fillId="0" borderId="0" xfId="0" applyFont="1" applyAlignment="1"/>
    <xf numFmtId="11" fontId="3" fillId="0" borderId="0" xfId="0" applyNumberFormat="1" applyFont="1"/>
    <xf numFmtId="0" fontId="1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5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5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/>
    <xf numFmtId="0" fontId="3" fillId="2" borderId="4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29" xfId="0" applyFont="1" applyFill="1" applyBorder="1" applyAlignment="1">
      <alignment horizontal="center" vertical="center" textRotation="255"/>
    </xf>
    <xf numFmtId="0" fontId="3" fillId="2" borderId="31" xfId="0" applyFont="1" applyFill="1" applyBorder="1" applyAlignment="1">
      <alignment horizontal="center" vertical="center" textRotation="255"/>
    </xf>
    <xf numFmtId="0" fontId="3" fillId="2" borderId="160" xfId="0" applyFont="1" applyFill="1" applyBorder="1" applyAlignment="1">
      <alignment horizontal="center" vertical="center" textRotation="255"/>
    </xf>
    <xf numFmtId="0" fontId="3" fillId="2" borderId="161" xfId="0" applyFont="1" applyFill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textRotation="255" wrapText="1"/>
    </xf>
    <xf numFmtId="0" fontId="3" fillId="2" borderId="5" xfId="0" applyFont="1" applyFill="1" applyBorder="1" applyAlignment="1">
      <alignment horizontal="center" vertical="center" textRotation="255" wrapText="1"/>
    </xf>
    <xf numFmtId="0" fontId="3" fillId="2" borderId="6" xfId="0" applyFont="1" applyFill="1" applyBorder="1" applyAlignment="1">
      <alignment horizontal="center" vertical="center" textRotation="255" wrapText="1"/>
    </xf>
    <xf numFmtId="0" fontId="3" fillId="2" borderId="15" xfId="0" applyFont="1" applyFill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textRotation="255"/>
    </xf>
    <xf numFmtId="0" fontId="3" fillId="3" borderId="5" xfId="0" applyFont="1" applyFill="1" applyBorder="1" applyAlignment="1">
      <alignment horizontal="center" vertical="center" textRotation="255"/>
    </xf>
    <xf numFmtId="0" fontId="6" fillId="2" borderId="60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98" xfId="0" applyFont="1" applyBorder="1" applyAlignment="1">
      <alignment horizontal="center" vertical="center" wrapText="1"/>
    </xf>
    <xf numFmtId="0" fontId="3" fillId="0" borderId="162" xfId="0" applyFont="1" applyBorder="1" applyAlignment="1">
      <alignment horizontal="center" vertical="center" wrapText="1"/>
    </xf>
    <xf numFmtId="0" fontId="3" fillId="0" borderId="163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textRotation="255"/>
    </xf>
    <xf numFmtId="0" fontId="3" fillId="3" borderId="15" xfId="0" applyFont="1" applyFill="1" applyBorder="1" applyAlignment="1">
      <alignment horizontal="center" vertical="center" textRotation="255"/>
    </xf>
    <xf numFmtId="0" fontId="3" fillId="0" borderId="160" xfId="0" applyFont="1" applyBorder="1" applyAlignment="1">
      <alignment horizontal="center" vertical="center" textRotation="255" wrapText="1"/>
    </xf>
    <xf numFmtId="0" fontId="3" fillId="0" borderId="161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64" xfId="0" applyFont="1" applyBorder="1" applyAlignment="1">
      <alignment horizontal="center" vertical="center" wrapText="1"/>
    </xf>
    <xf numFmtId="0" fontId="1" fillId="0" borderId="35" xfId="0" applyFont="1" applyBorder="1" applyAlignment="1"/>
    <xf numFmtId="0" fontId="1" fillId="0" borderId="25" xfId="0" applyFont="1" applyBorder="1" applyAlignment="1"/>
    <xf numFmtId="0" fontId="3" fillId="0" borderId="172" xfId="0" applyFont="1" applyBorder="1" applyAlignment="1">
      <alignment horizontal="center" vertical="center" wrapText="1"/>
    </xf>
    <xf numFmtId="0" fontId="1" fillId="0" borderId="4" xfId="0" applyFont="1" applyBorder="1" applyAlignment="1"/>
    <xf numFmtId="0" fontId="1" fillId="0" borderId="5" xfId="0" applyFont="1" applyBorder="1" applyAlignment="1"/>
    <xf numFmtId="0" fontId="3" fillId="0" borderId="17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5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justifyLastLine="1"/>
    </xf>
    <xf numFmtId="0" fontId="3" fillId="0" borderId="62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4" borderId="66" xfId="0" applyFont="1" applyFill="1" applyBorder="1" applyAlignment="1">
      <alignment horizontal="center" vertical="center" wrapText="1"/>
    </xf>
    <xf numFmtId="0" fontId="3" fillId="4" borderId="60" xfId="0" applyFont="1" applyFill="1" applyBorder="1" applyAlignment="1">
      <alignment horizontal="center" vertical="center" wrapText="1"/>
    </xf>
    <xf numFmtId="0" fontId="3" fillId="4" borderId="143" xfId="0" applyFont="1" applyFill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6" fillId="0" borderId="16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6" fillId="0" borderId="166" xfId="0" applyFont="1" applyBorder="1" applyAlignment="1">
      <alignment horizontal="center" vertical="center" wrapText="1"/>
    </xf>
    <xf numFmtId="0" fontId="6" fillId="0" borderId="168" xfId="0" applyFont="1" applyBorder="1" applyAlignment="1">
      <alignment horizontal="center" vertical="center" wrapText="1"/>
    </xf>
    <xf numFmtId="0" fontId="6" fillId="0" borderId="16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6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7" borderId="140" xfId="0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horizontal="center" vertical="center" wrapText="1"/>
    </xf>
    <xf numFmtId="0" fontId="6" fillId="7" borderId="44" xfId="0" applyFont="1" applyFill="1" applyBorder="1" applyAlignment="1">
      <alignment horizontal="center" vertical="center" wrapText="1"/>
    </xf>
    <xf numFmtId="0" fontId="6" fillId="4" borderId="66" xfId="0" applyFont="1" applyFill="1" applyBorder="1" applyAlignment="1">
      <alignment horizontal="center" vertical="center" wrapText="1"/>
    </xf>
    <xf numFmtId="0" fontId="6" fillId="4" borderId="60" xfId="0" applyFont="1" applyFill="1" applyBorder="1" applyAlignment="1">
      <alignment horizontal="center" vertical="center" wrapText="1"/>
    </xf>
    <xf numFmtId="0" fontId="6" fillId="4" borderId="143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5" borderId="66" xfId="0" applyFont="1" applyFill="1" applyBorder="1" applyAlignment="1">
      <alignment horizontal="center" vertical="center" wrapText="1"/>
    </xf>
    <xf numFmtId="0" fontId="6" fillId="5" borderId="60" xfId="0" applyFont="1" applyFill="1" applyBorder="1" applyAlignment="1">
      <alignment horizontal="center" vertical="center" wrapText="1"/>
    </xf>
    <xf numFmtId="0" fontId="6" fillId="5" borderId="14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1" fillId="0" borderId="35" xfId="0" applyFont="1" applyBorder="1"/>
    <xf numFmtId="0" fontId="1" fillId="0" borderId="25" xfId="0" applyFont="1" applyBorder="1"/>
    <xf numFmtId="0" fontId="1" fillId="0" borderId="4" xfId="0" applyFont="1" applyBorder="1"/>
    <xf numFmtId="0" fontId="1" fillId="0" borderId="5" xfId="0" applyFont="1" applyBorder="1"/>
  </cellXfs>
  <cellStyles count="4">
    <cellStyle name="パーセント" xfId="1" builtinId="5"/>
    <cellStyle name="ハイパーリンク" xfId="3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E29E3-4D7B-4EB8-A775-2A8FEB130964}">
  <sheetPr>
    <tabColor rgb="FFFFC000"/>
  </sheetPr>
  <dimension ref="B1:D24"/>
  <sheetViews>
    <sheetView tabSelected="1" view="pageBreakPreview" zoomScale="110" zoomScaleNormal="100" zoomScaleSheetLayoutView="110" workbookViewId="0">
      <selection activeCell="I16" sqref="I16"/>
    </sheetView>
  </sheetViews>
  <sheetFormatPr defaultRowHeight="13.2" x14ac:dyDescent="0.2"/>
  <cols>
    <col min="1" max="1" width="1.5546875" customWidth="1"/>
    <col min="2" max="2" width="3.6640625" customWidth="1"/>
    <col min="3" max="3" width="11.21875" customWidth="1"/>
    <col min="4" max="4" width="87.77734375" customWidth="1"/>
  </cols>
  <sheetData>
    <row r="1" spans="2:4" ht="24" customHeight="1" x14ac:dyDescent="0.2">
      <c r="B1" s="404" t="s">
        <v>236</v>
      </c>
      <c r="C1" s="404"/>
      <c r="D1" s="404"/>
    </row>
    <row r="2" spans="2:4" ht="10.95" customHeight="1" x14ac:dyDescent="0.2"/>
    <row r="3" spans="2:4" ht="18" customHeight="1" x14ac:dyDescent="0.2">
      <c r="B3" s="385" t="s">
        <v>161</v>
      </c>
      <c r="C3" s="385"/>
      <c r="D3" s="384"/>
    </row>
    <row r="4" spans="2:4" ht="18" customHeight="1" x14ac:dyDescent="0.2">
      <c r="B4" s="385"/>
      <c r="C4" s="386" t="s">
        <v>132</v>
      </c>
      <c r="D4" s="387" t="s">
        <v>144</v>
      </c>
    </row>
    <row r="5" spans="2:4" ht="18" customHeight="1" x14ac:dyDescent="0.2">
      <c r="B5" s="385"/>
      <c r="C5" s="386" t="s">
        <v>133</v>
      </c>
      <c r="D5" s="387" t="s">
        <v>145</v>
      </c>
    </row>
    <row r="6" spans="2:4" ht="18" customHeight="1" x14ac:dyDescent="0.2">
      <c r="B6" s="385" t="s">
        <v>162</v>
      </c>
      <c r="C6" s="385"/>
      <c r="D6" s="384"/>
    </row>
    <row r="7" spans="2:4" ht="18" customHeight="1" x14ac:dyDescent="0.2">
      <c r="B7" s="385"/>
      <c r="C7" s="386" t="s">
        <v>239</v>
      </c>
      <c r="D7" s="387" t="s">
        <v>146</v>
      </c>
    </row>
    <row r="8" spans="2:4" ht="18" customHeight="1" x14ac:dyDescent="0.2">
      <c r="B8" s="385"/>
      <c r="C8" s="386" t="s">
        <v>134</v>
      </c>
      <c r="D8" s="387" t="s">
        <v>147</v>
      </c>
    </row>
    <row r="9" spans="2:4" ht="18" customHeight="1" x14ac:dyDescent="0.2">
      <c r="B9" s="385"/>
      <c r="C9" s="386" t="s">
        <v>135</v>
      </c>
      <c r="D9" s="387" t="s">
        <v>148</v>
      </c>
    </row>
    <row r="10" spans="2:4" ht="18" customHeight="1" x14ac:dyDescent="0.2">
      <c r="B10" s="385"/>
      <c r="C10" s="386" t="s">
        <v>243</v>
      </c>
      <c r="D10" s="387" t="s">
        <v>149</v>
      </c>
    </row>
    <row r="11" spans="2:4" ht="18" customHeight="1" x14ac:dyDescent="0.2">
      <c r="B11" s="385"/>
      <c r="C11" s="386" t="s">
        <v>244</v>
      </c>
      <c r="D11" s="387" t="s">
        <v>150</v>
      </c>
    </row>
    <row r="12" spans="2:4" ht="18" customHeight="1" x14ac:dyDescent="0.2">
      <c r="B12" s="385" t="s">
        <v>163</v>
      </c>
      <c r="C12" s="385"/>
      <c r="D12" s="383"/>
    </row>
    <row r="13" spans="2:4" ht="18" customHeight="1" x14ac:dyDescent="0.2">
      <c r="B13" s="385"/>
      <c r="C13" s="386" t="s">
        <v>136</v>
      </c>
      <c r="D13" s="387" t="s">
        <v>151</v>
      </c>
    </row>
    <row r="14" spans="2:4" ht="18" customHeight="1" x14ac:dyDescent="0.2">
      <c r="B14" s="385"/>
      <c r="C14" s="386" t="s">
        <v>137</v>
      </c>
      <c r="D14" s="387" t="s">
        <v>152</v>
      </c>
    </row>
    <row r="15" spans="2:4" ht="18" customHeight="1" x14ac:dyDescent="0.2">
      <c r="B15" s="385" t="s">
        <v>164</v>
      </c>
      <c r="C15" s="385"/>
      <c r="D15" s="383"/>
    </row>
    <row r="16" spans="2:4" ht="18" customHeight="1" x14ac:dyDescent="0.2">
      <c r="B16" s="385"/>
      <c r="C16" s="386" t="s">
        <v>138</v>
      </c>
      <c r="D16" s="387" t="s">
        <v>153</v>
      </c>
    </row>
    <row r="17" spans="2:4" ht="18" customHeight="1" x14ac:dyDescent="0.2">
      <c r="B17" s="385"/>
      <c r="C17" s="386" t="s">
        <v>139</v>
      </c>
      <c r="D17" s="387" t="s">
        <v>154</v>
      </c>
    </row>
    <row r="18" spans="2:4" ht="18" customHeight="1" x14ac:dyDescent="0.2">
      <c r="B18" s="385"/>
      <c r="C18" s="386" t="s">
        <v>253</v>
      </c>
      <c r="D18" s="387" t="s">
        <v>155</v>
      </c>
    </row>
    <row r="19" spans="2:4" ht="18" customHeight="1" x14ac:dyDescent="0.2">
      <c r="B19" s="385"/>
      <c r="C19" s="386" t="s">
        <v>254</v>
      </c>
      <c r="D19" s="387" t="s">
        <v>156</v>
      </c>
    </row>
    <row r="20" spans="2:4" ht="18" customHeight="1" x14ac:dyDescent="0.2">
      <c r="B20" s="385" t="s">
        <v>165</v>
      </c>
      <c r="C20" s="385"/>
      <c r="D20" s="383"/>
    </row>
    <row r="21" spans="2:4" ht="18" customHeight="1" x14ac:dyDescent="0.2">
      <c r="B21" s="385"/>
      <c r="C21" s="386" t="s">
        <v>140</v>
      </c>
      <c r="D21" s="387" t="s">
        <v>157</v>
      </c>
    </row>
    <row r="22" spans="2:4" ht="18" customHeight="1" x14ac:dyDescent="0.2">
      <c r="B22" s="385"/>
      <c r="C22" s="386" t="s">
        <v>141</v>
      </c>
      <c r="D22" s="387" t="s">
        <v>158</v>
      </c>
    </row>
    <row r="23" spans="2:4" ht="18" customHeight="1" x14ac:dyDescent="0.2">
      <c r="B23" s="385"/>
      <c r="C23" s="386" t="s">
        <v>142</v>
      </c>
      <c r="D23" s="387" t="s">
        <v>159</v>
      </c>
    </row>
    <row r="24" spans="2:4" ht="18" customHeight="1" x14ac:dyDescent="0.2">
      <c r="B24" s="385"/>
      <c r="C24" s="386" t="s">
        <v>143</v>
      </c>
      <c r="D24" s="387" t="s">
        <v>160</v>
      </c>
    </row>
  </sheetData>
  <mergeCells count="1">
    <mergeCell ref="B1:D1"/>
  </mergeCells>
  <phoneticPr fontId="2"/>
  <hyperlinks>
    <hyperlink ref="C4:D4" location="'表28-1'!A1" display="表２８－１" xr:uid="{8717933F-E83A-4E6C-B0E1-09C80F2EFE72}"/>
    <hyperlink ref="C5:D5" location="'表28-2'!A1" display="表２８－２" xr:uid="{12FEB0BF-22F0-4E6A-A50E-0BB0CD2806D9}"/>
    <hyperlink ref="C7:D7" location="表29!A1" display="表２９" xr:uid="{9C819B2B-9C95-4C21-B06B-39EE238057DD}"/>
    <hyperlink ref="C8:D8" location="'表30-1'!A1" display="表３０－１" xr:uid="{991C0915-5FA8-462F-96B7-5F86C3DEEB1D}"/>
    <hyperlink ref="C9:D9" location="'表30-2'!A1" display="表３０－２" xr:uid="{A994543B-7DF5-47E7-888D-90B6DD05D0CF}"/>
    <hyperlink ref="C10:D10" location="'表31-1'!A1" display="表３１－１" xr:uid="{821B1E6D-10EF-4CE9-BBDB-094AFE8C89D5}"/>
    <hyperlink ref="C11:D11" location="'表31-2'!A1" display="表３１－２" xr:uid="{7FCA8EF3-8604-4D4F-87A6-9F600FA1C5B8}"/>
    <hyperlink ref="C13:D13" location="'表32-1'!A1" display="表３２－１" xr:uid="{0772200C-51E6-4237-82DB-0D17AC4B32CE}"/>
    <hyperlink ref="C14:D14" location="'表32-2'!A1" display="表３２－２" xr:uid="{C0C57B3C-0779-4004-AAE7-901588663D23}"/>
    <hyperlink ref="C16:D16" location="'表33-1'!A1" display="表３３－１" xr:uid="{205DC46B-B819-4782-8D35-203468C2AD24}"/>
    <hyperlink ref="C17:D17" location="'表33-2'!A1" display="表３３－２" xr:uid="{6D7BA850-C86E-4841-890C-5E69917D2637}"/>
    <hyperlink ref="C18:D18" location="'表33-3'!A1" display="表３３－３" xr:uid="{B9221BA4-A449-4657-BD58-5CC4B101F98D}"/>
    <hyperlink ref="C19:D19" location="'表33-4'!A1" display="表３３－４" xr:uid="{5AAA12B7-9D19-4316-866B-A5C18E732E77}"/>
    <hyperlink ref="C21:D21" location="'表34-1'!A1" display="表３４－１" xr:uid="{F965825F-9BC8-4246-A123-FFF22F80DEAB}"/>
    <hyperlink ref="C22:D22" location="'表34-2'!A1" display="表３４－２" xr:uid="{93390A7E-7846-48AE-A6B8-C154BBF82D70}"/>
    <hyperlink ref="C23:D23" location="'表35-1'!A1" display="表３５－１" xr:uid="{DD9242D2-33E1-4B57-AAA7-73113CF36676}"/>
    <hyperlink ref="C24:D24" location="'表35-2'!A1" display="表３５－２" xr:uid="{2C96B02C-5D46-4BF5-B65A-B2E29EA23675}"/>
  </hyperlinks>
  <pageMargins left="0.7" right="0.7" top="0.75" bottom="0.75" header="0.3" footer="0.3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A35CF-90ED-45CA-ACEE-D2CDD72C6278}">
  <dimension ref="A2:M77"/>
  <sheetViews>
    <sheetView view="pageBreakPreview" zoomScaleNormal="100" zoomScaleSheetLayoutView="100" workbookViewId="0"/>
  </sheetViews>
  <sheetFormatPr defaultColWidth="9" defaultRowHeight="13.2" outlineLevelCol="1" x14ac:dyDescent="0.2"/>
  <cols>
    <col min="1" max="1" width="8.6640625" style="15" customWidth="1"/>
    <col min="2" max="2" width="4.77734375" style="15" customWidth="1"/>
    <col min="3" max="3" width="11.44140625" style="1" customWidth="1"/>
    <col min="4" max="5" width="11" style="1" customWidth="1"/>
    <col min="6" max="11" width="11" style="1" customWidth="1" outlineLevel="1"/>
    <col min="12" max="13" width="11" style="1" customWidth="1"/>
    <col min="14" max="14" width="8.6640625" style="1" customWidth="1"/>
    <col min="15" max="31" width="4.6640625" style="1" customWidth="1"/>
    <col min="32" max="16384" width="9" style="1"/>
  </cols>
  <sheetData>
    <row r="2" spans="2:13" ht="17.100000000000001" customHeight="1" x14ac:dyDescent="0.2">
      <c r="B2" s="19" t="s">
        <v>247</v>
      </c>
    </row>
    <row r="3" spans="2:13" ht="18" customHeight="1" x14ac:dyDescent="0.2">
      <c r="B3" s="1"/>
    </row>
    <row r="4" spans="2:13" ht="15" customHeight="1" x14ac:dyDescent="0.2">
      <c r="B4" s="1"/>
      <c r="J4" s="37" t="s">
        <v>0</v>
      </c>
      <c r="K4" s="37"/>
    </row>
    <row r="5" spans="2:13" ht="15" customHeight="1" x14ac:dyDescent="0.2">
      <c r="B5" s="1"/>
      <c r="J5" s="37" t="s">
        <v>63</v>
      </c>
      <c r="K5" s="37"/>
    </row>
    <row r="6" spans="2:13" ht="15" customHeight="1" x14ac:dyDescent="0.2">
      <c r="B6" s="1"/>
      <c r="J6" s="37" t="s">
        <v>166</v>
      </c>
      <c r="K6" s="37"/>
    </row>
    <row r="7" spans="2:13" ht="15" customHeight="1" x14ac:dyDescent="0.2">
      <c r="B7" s="1"/>
      <c r="J7" s="37" t="s">
        <v>167</v>
      </c>
      <c r="K7" s="37"/>
    </row>
    <row r="8" spans="2:13" ht="13.8" thickBot="1" x14ac:dyDescent="0.25">
      <c r="M8" s="2" t="s">
        <v>69</v>
      </c>
    </row>
    <row r="9" spans="2:13" ht="15" customHeight="1" x14ac:dyDescent="0.2">
      <c r="B9" s="510"/>
      <c r="C9" s="510"/>
      <c r="D9" s="500" t="s">
        <v>41</v>
      </c>
      <c r="E9" s="543" t="s">
        <v>168</v>
      </c>
      <c r="F9" s="165"/>
      <c r="G9" s="165"/>
      <c r="H9" s="165"/>
      <c r="I9" s="165"/>
      <c r="J9" s="166"/>
      <c r="K9" s="166"/>
      <c r="L9" s="540" t="s">
        <v>169</v>
      </c>
      <c r="M9" s="540" t="s">
        <v>83</v>
      </c>
    </row>
    <row r="10" spans="2:13" ht="15" customHeight="1" x14ac:dyDescent="0.2">
      <c r="B10" s="510"/>
      <c r="C10" s="510"/>
      <c r="D10" s="501"/>
      <c r="E10" s="544"/>
      <c r="F10" s="418" t="s">
        <v>170</v>
      </c>
      <c r="G10" s="418" t="s">
        <v>171</v>
      </c>
      <c r="H10" s="418" t="s">
        <v>172</v>
      </c>
      <c r="I10" s="418" t="s">
        <v>173</v>
      </c>
      <c r="J10" s="418" t="s">
        <v>174</v>
      </c>
      <c r="K10" s="498" t="s">
        <v>71</v>
      </c>
      <c r="L10" s="541"/>
      <c r="M10" s="541"/>
    </row>
    <row r="11" spans="2:13" ht="10.5" customHeight="1" x14ac:dyDescent="0.2">
      <c r="B11" s="510"/>
      <c r="C11" s="510"/>
      <c r="D11" s="501"/>
      <c r="E11" s="544"/>
      <c r="F11" s="444"/>
      <c r="G11" s="444"/>
      <c r="H11" s="444"/>
      <c r="I11" s="444"/>
      <c r="J11" s="444"/>
      <c r="K11" s="443"/>
      <c r="L11" s="541"/>
      <c r="M11" s="541"/>
    </row>
    <row r="12" spans="2:13" ht="68.25" customHeight="1" x14ac:dyDescent="0.2">
      <c r="B12" s="510"/>
      <c r="C12" s="510"/>
      <c r="D12" s="502"/>
      <c r="E12" s="545"/>
      <c r="F12" s="445"/>
      <c r="G12" s="445"/>
      <c r="H12" s="445"/>
      <c r="I12" s="445"/>
      <c r="J12" s="445"/>
      <c r="K12" s="499"/>
      <c r="L12" s="542"/>
      <c r="M12" s="542"/>
    </row>
    <row r="13" spans="2:13" ht="19.05" customHeight="1" x14ac:dyDescent="0.2">
      <c r="B13" s="488" t="s">
        <v>42</v>
      </c>
      <c r="C13" s="489"/>
      <c r="D13" s="162">
        <v>432</v>
      </c>
      <c r="E13" s="46">
        <v>74</v>
      </c>
      <c r="F13" s="8">
        <v>32</v>
      </c>
      <c r="G13" s="8">
        <v>37</v>
      </c>
      <c r="H13" s="8">
        <v>16</v>
      </c>
      <c r="I13" s="8">
        <v>6</v>
      </c>
      <c r="J13" s="8">
        <v>8</v>
      </c>
      <c r="K13" s="7">
        <v>1</v>
      </c>
      <c r="L13" s="168">
        <v>349</v>
      </c>
      <c r="M13" s="168">
        <v>9</v>
      </c>
    </row>
    <row r="14" spans="2:13" ht="19.05" customHeight="1" x14ac:dyDescent="0.2">
      <c r="B14" s="490"/>
      <c r="C14" s="491"/>
      <c r="D14" s="323"/>
      <c r="E14" s="324">
        <v>0.17129629629629631</v>
      </c>
      <c r="F14" s="296">
        <v>7.407407407407407E-2</v>
      </c>
      <c r="G14" s="296">
        <v>8.5648148148148154E-2</v>
      </c>
      <c r="H14" s="296">
        <v>3.7037037037037035E-2</v>
      </c>
      <c r="I14" s="296">
        <v>1.3888888888888888E-2</v>
      </c>
      <c r="J14" s="296">
        <v>1.8518518518518517E-2</v>
      </c>
      <c r="K14" s="325">
        <v>2.3148148148148147E-3</v>
      </c>
      <c r="L14" s="326">
        <v>0.80787037037037035</v>
      </c>
      <c r="M14" s="326">
        <v>2.0833333333333332E-2</v>
      </c>
    </row>
    <row r="15" spans="2:13" ht="19.05" customHeight="1" thickBot="1" x14ac:dyDescent="0.25">
      <c r="B15" s="508"/>
      <c r="C15" s="509"/>
      <c r="D15" s="327"/>
      <c r="E15" s="328"/>
      <c r="F15" s="298">
        <v>0.43243243243243246</v>
      </c>
      <c r="G15" s="298">
        <v>0.5</v>
      </c>
      <c r="H15" s="298">
        <v>0.21621621621621623</v>
      </c>
      <c r="I15" s="298">
        <v>8.1081081081081086E-2</v>
      </c>
      <c r="J15" s="298">
        <v>0.10810810810810811</v>
      </c>
      <c r="K15" s="341">
        <v>1.3513513513513514E-2</v>
      </c>
      <c r="L15" s="329"/>
      <c r="M15" s="329"/>
    </row>
    <row r="16" spans="2:13" ht="19.05" customHeight="1" thickTop="1" x14ac:dyDescent="0.2">
      <c r="B16" s="408" t="s">
        <v>43</v>
      </c>
      <c r="C16" s="507" t="s">
        <v>44</v>
      </c>
      <c r="D16" s="300">
        <v>48</v>
      </c>
      <c r="E16" s="48">
        <v>10</v>
      </c>
      <c r="F16" s="52">
        <v>0</v>
      </c>
      <c r="G16" s="52">
        <v>7</v>
      </c>
      <c r="H16" s="52">
        <v>3</v>
      </c>
      <c r="I16" s="52">
        <v>1</v>
      </c>
      <c r="J16" s="52">
        <v>3</v>
      </c>
      <c r="K16" s="54">
        <v>0</v>
      </c>
      <c r="L16" s="169">
        <v>38</v>
      </c>
      <c r="M16" s="169">
        <v>0</v>
      </c>
    </row>
    <row r="17" spans="2:13" ht="19.05" customHeight="1" x14ac:dyDescent="0.2">
      <c r="B17" s="409"/>
      <c r="C17" s="422"/>
      <c r="D17" s="308"/>
      <c r="E17" s="324">
        <v>0.20833333333333334</v>
      </c>
      <c r="F17" s="296">
        <v>0</v>
      </c>
      <c r="G17" s="296">
        <v>0.14583333333333334</v>
      </c>
      <c r="H17" s="296">
        <v>6.25E-2</v>
      </c>
      <c r="I17" s="296">
        <v>2.0833333333333332E-2</v>
      </c>
      <c r="J17" s="296">
        <v>6.25E-2</v>
      </c>
      <c r="K17" s="325">
        <v>0</v>
      </c>
      <c r="L17" s="326">
        <v>0.79166666666666663</v>
      </c>
      <c r="M17" s="326">
        <v>0</v>
      </c>
    </row>
    <row r="18" spans="2:13" ht="19.05" customHeight="1" x14ac:dyDescent="0.2">
      <c r="B18" s="409"/>
      <c r="C18" s="505"/>
      <c r="D18" s="183"/>
      <c r="E18" s="330"/>
      <c r="F18" s="301">
        <v>0</v>
      </c>
      <c r="G18" s="301">
        <v>0.7</v>
      </c>
      <c r="H18" s="301">
        <v>0.3</v>
      </c>
      <c r="I18" s="301">
        <v>0.1</v>
      </c>
      <c r="J18" s="301">
        <v>0.3</v>
      </c>
      <c r="K18" s="342">
        <v>0</v>
      </c>
      <c r="L18" s="331"/>
      <c r="M18" s="331"/>
    </row>
    <row r="19" spans="2:13" ht="19.05" customHeight="1" x14ac:dyDescent="0.2">
      <c r="B19" s="409"/>
      <c r="C19" s="421" t="s">
        <v>45</v>
      </c>
      <c r="D19" s="295">
        <v>72</v>
      </c>
      <c r="E19" s="47">
        <v>28</v>
      </c>
      <c r="F19" s="23">
        <v>12</v>
      </c>
      <c r="G19" s="23">
        <v>19</v>
      </c>
      <c r="H19" s="23">
        <v>5</v>
      </c>
      <c r="I19" s="23">
        <v>0</v>
      </c>
      <c r="J19" s="23">
        <v>3</v>
      </c>
      <c r="K19" s="14">
        <v>0</v>
      </c>
      <c r="L19" s="170">
        <v>44</v>
      </c>
      <c r="M19" s="170">
        <v>0</v>
      </c>
    </row>
    <row r="20" spans="2:13" ht="19.05" customHeight="1" x14ac:dyDescent="0.2">
      <c r="B20" s="409"/>
      <c r="C20" s="422"/>
      <c r="D20" s="308"/>
      <c r="E20" s="324">
        <v>0.3888888888888889</v>
      </c>
      <c r="F20" s="296">
        <v>0.16666666666666666</v>
      </c>
      <c r="G20" s="296">
        <v>0.2638888888888889</v>
      </c>
      <c r="H20" s="296">
        <v>6.9444444444444448E-2</v>
      </c>
      <c r="I20" s="296">
        <v>0</v>
      </c>
      <c r="J20" s="296">
        <v>4.1666666666666664E-2</v>
      </c>
      <c r="K20" s="325">
        <v>0</v>
      </c>
      <c r="L20" s="326">
        <v>0.61111111111111116</v>
      </c>
      <c r="M20" s="326">
        <v>0</v>
      </c>
    </row>
    <row r="21" spans="2:13" ht="19.05" customHeight="1" x14ac:dyDescent="0.2">
      <c r="B21" s="409"/>
      <c r="C21" s="505"/>
      <c r="D21" s="365"/>
      <c r="E21" s="330"/>
      <c r="F21" s="301">
        <v>0.42857142857142855</v>
      </c>
      <c r="G21" s="301">
        <v>0.6785714285714286</v>
      </c>
      <c r="H21" s="301">
        <v>0.17857142857142858</v>
      </c>
      <c r="I21" s="301">
        <v>0</v>
      </c>
      <c r="J21" s="301">
        <v>0.10714285714285714</v>
      </c>
      <c r="K21" s="342">
        <v>0</v>
      </c>
      <c r="L21" s="331"/>
      <c r="M21" s="331"/>
    </row>
    <row r="22" spans="2:13" ht="19.05" customHeight="1" x14ac:dyDescent="0.2">
      <c r="B22" s="409"/>
      <c r="C22" s="421" t="s">
        <v>46</v>
      </c>
      <c r="D22" s="303">
        <v>24</v>
      </c>
      <c r="E22" s="47">
        <v>2</v>
      </c>
      <c r="F22" s="23">
        <v>2</v>
      </c>
      <c r="G22" s="23">
        <v>2</v>
      </c>
      <c r="H22" s="23">
        <v>0</v>
      </c>
      <c r="I22" s="23">
        <v>0</v>
      </c>
      <c r="J22" s="23">
        <v>0</v>
      </c>
      <c r="K22" s="14">
        <v>0</v>
      </c>
      <c r="L22" s="170">
        <v>20</v>
      </c>
      <c r="M22" s="170">
        <v>2</v>
      </c>
    </row>
    <row r="23" spans="2:13" ht="19.05" customHeight="1" x14ac:dyDescent="0.2">
      <c r="B23" s="409"/>
      <c r="C23" s="422"/>
      <c r="D23" s="308"/>
      <c r="E23" s="324">
        <v>8.3333333333333329E-2</v>
      </c>
      <c r="F23" s="296">
        <v>8.3333333333333329E-2</v>
      </c>
      <c r="G23" s="296">
        <v>8.3333333333333329E-2</v>
      </c>
      <c r="H23" s="296">
        <v>0</v>
      </c>
      <c r="I23" s="296">
        <v>0</v>
      </c>
      <c r="J23" s="296">
        <v>0</v>
      </c>
      <c r="K23" s="325">
        <v>0</v>
      </c>
      <c r="L23" s="326">
        <v>0.83333333333333337</v>
      </c>
      <c r="M23" s="326">
        <v>8.3333333333333329E-2</v>
      </c>
    </row>
    <row r="24" spans="2:13" ht="19.05" customHeight="1" x14ac:dyDescent="0.2">
      <c r="B24" s="409"/>
      <c r="C24" s="505"/>
      <c r="D24" s="365"/>
      <c r="E24" s="330"/>
      <c r="F24" s="301">
        <v>1</v>
      </c>
      <c r="G24" s="301">
        <v>1</v>
      </c>
      <c r="H24" s="301">
        <v>0</v>
      </c>
      <c r="I24" s="301">
        <v>0</v>
      </c>
      <c r="J24" s="301">
        <v>0</v>
      </c>
      <c r="K24" s="342">
        <v>0</v>
      </c>
      <c r="L24" s="331"/>
      <c r="M24" s="331"/>
    </row>
    <row r="25" spans="2:13" ht="19.05" customHeight="1" x14ac:dyDescent="0.2">
      <c r="B25" s="409"/>
      <c r="C25" s="421" t="s">
        <v>47</v>
      </c>
      <c r="D25" s="303">
        <v>102</v>
      </c>
      <c r="E25" s="47">
        <v>6</v>
      </c>
      <c r="F25" s="23">
        <v>4</v>
      </c>
      <c r="G25" s="23">
        <v>1</v>
      </c>
      <c r="H25" s="23">
        <v>1</v>
      </c>
      <c r="I25" s="23">
        <v>1</v>
      </c>
      <c r="J25" s="23">
        <v>0</v>
      </c>
      <c r="K25" s="14">
        <v>0</v>
      </c>
      <c r="L25" s="170">
        <v>92</v>
      </c>
      <c r="M25" s="170">
        <v>4</v>
      </c>
    </row>
    <row r="26" spans="2:13" ht="19.05" customHeight="1" x14ac:dyDescent="0.2">
      <c r="B26" s="409"/>
      <c r="C26" s="422"/>
      <c r="D26" s="308"/>
      <c r="E26" s="324">
        <v>5.8823529411764705E-2</v>
      </c>
      <c r="F26" s="296">
        <v>3.9215686274509803E-2</v>
      </c>
      <c r="G26" s="296">
        <v>9.8039215686274508E-3</v>
      </c>
      <c r="H26" s="296">
        <v>9.8039215686274508E-3</v>
      </c>
      <c r="I26" s="296">
        <v>9.8039215686274508E-3</v>
      </c>
      <c r="J26" s="296">
        <v>0</v>
      </c>
      <c r="K26" s="325">
        <v>0</v>
      </c>
      <c r="L26" s="326">
        <v>0.90196078431372551</v>
      </c>
      <c r="M26" s="326">
        <v>3.9215686274509803E-2</v>
      </c>
    </row>
    <row r="27" spans="2:13" ht="19.05" customHeight="1" x14ac:dyDescent="0.2">
      <c r="B27" s="409"/>
      <c r="C27" s="505"/>
      <c r="D27" s="365"/>
      <c r="E27" s="330"/>
      <c r="F27" s="301">
        <v>0.66666666666666663</v>
      </c>
      <c r="G27" s="301">
        <v>0.16666666666666666</v>
      </c>
      <c r="H27" s="301">
        <v>0.16666666666666666</v>
      </c>
      <c r="I27" s="301">
        <v>0.16666666666666666</v>
      </c>
      <c r="J27" s="301">
        <v>0</v>
      </c>
      <c r="K27" s="342">
        <v>0</v>
      </c>
      <c r="L27" s="331"/>
      <c r="M27" s="331"/>
    </row>
    <row r="28" spans="2:13" ht="19.05" customHeight="1" x14ac:dyDescent="0.2">
      <c r="B28" s="409"/>
      <c r="C28" s="421" t="s">
        <v>48</v>
      </c>
      <c r="D28" s="303">
        <v>15</v>
      </c>
      <c r="E28" s="47">
        <v>2</v>
      </c>
      <c r="F28" s="8">
        <v>1</v>
      </c>
      <c r="G28" s="8">
        <v>0</v>
      </c>
      <c r="H28" s="8">
        <v>0</v>
      </c>
      <c r="I28" s="8">
        <v>0</v>
      </c>
      <c r="J28" s="8">
        <v>0</v>
      </c>
      <c r="K28" s="7">
        <v>0</v>
      </c>
      <c r="L28" s="168">
        <v>13</v>
      </c>
      <c r="M28" s="168">
        <v>0</v>
      </c>
    </row>
    <row r="29" spans="2:13" ht="19.05" customHeight="1" x14ac:dyDescent="0.2">
      <c r="B29" s="409"/>
      <c r="C29" s="422"/>
      <c r="D29" s="308"/>
      <c r="E29" s="324">
        <v>0.13333333333333333</v>
      </c>
      <c r="F29" s="296">
        <v>6.6666666666666666E-2</v>
      </c>
      <c r="G29" s="296">
        <v>0</v>
      </c>
      <c r="H29" s="296">
        <v>0</v>
      </c>
      <c r="I29" s="296">
        <v>0</v>
      </c>
      <c r="J29" s="296">
        <v>0</v>
      </c>
      <c r="K29" s="325">
        <v>0</v>
      </c>
      <c r="L29" s="326">
        <v>0.8666666666666667</v>
      </c>
      <c r="M29" s="326">
        <v>0</v>
      </c>
    </row>
    <row r="30" spans="2:13" ht="19.05" customHeight="1" x14ac:dyDescent="0.2">
      <c r="B30" s="409"/>
      <c r="C30" s="505"/>
      <c r="D30" s="365"/>
      <c r="E30" s="330"/>
      <c r="F30" s="301">
        <v>0.5</v>
      </c>
      <c r="G30" s="301">
        <v>0</v>
      </c>
      <c r="H30" s="301">
        <v>0</v>
      </c>
      <c r="I30" s="301">
        <v>0</v>
      </c>
      <c r="J30" s="301">
        <v>0</v>
      </c>
      <c r="K30" s="301">
        <v>0</v>
      </c>
      <c r="L30" s="331"/>
      <c r="M30" s="331"/>
    </row>
    <row r="31" spans="2:13" ht="19.05" customHeight="1" x14ac:dyDescent="0.2">
      <c r="B31" s="409"/>
      <c r="C31" s="421" t="s">
        <v>49</v>
      </c>
      <c r="D31" s="303">
        <v>171</v>
      </c>
      <c r="E31" s="47">
        <v>26</v>
      </c>
      <c r="F31" s="23">
        <v>13</v>
      </c>
      <c r="G31" s="23">
        <v>8</v>
      </c>
      <c r="H31" s="23">
        <v>7</v>
      </c>
      <c r="I31" s="23">
        <v>4</v>
      </c>
      <c r="J31" s="23">
        <v>2</v>
      </c>
      <c r="K31" s="14">
        <v>1</v>
      </c>
      <c r="L31" s="170">
        <v>142</v>
      </c>
      <c r="M31" s="170">
        <v>3</v>
      </c>
    </row>
    <row r="32" spans="2:13" ht="19.05" customHeight="1" x14ac:dyDescent="0.2">
      <c r="B32" s="409"/>
      <c r="C32" s="422"/>
      <c r="D32" s="308"/>
      <c r="E32" s="324">
        <v>0.15204678362573099</v>
      </c>
      <c r="F32" s="296">
        <v>7.6023391812865493E-2</v>
      </c>
      <c r="G32" s="296">
        <v>4.6783625730994149E-2</v>
      </c>
      <c r="H32" s="296">
        <v>4.0935672514619881E-2</v>
      </c>
      <c r="I32" s="296">
        <v>2.3391812865497075E-2</v>
      </c>
      <c r="J32" s="296">
        <v>1.1695906432748537E-2</v>
      </c>
      <c r="K32" s="325">
        <v>5.8479532163742687E-3</v>
      </c>
      <c r="L32" s="326">
        <v>0.83040935672514615</v>
      </c>
      <c r="M32" s="326">
        <v>1.7543859649122806E-2</v>
      </c>
    </row>
    <row r="33" spans="2:13" ht="19.05" customHeight="1" thickBot="1" x14ac:dyDescent="0.25">
      <c r="B33" s="414"/>
      <c r="C33" s="506"/>
      <c r="D33" s="366"/>
      <c r="E33" s="332"/>
      <c r="F33" s="304">
        <v>0.5</v>
      </c>
      <c r="G33" s="304">
        <v>0.30769230769230771</v>
      </c>
      <c r="H33" s="304">
        <v>0.26923076923076922</v>
      </c>
      <c r="I33" s="304">
        <v>0.15384615384615385</v>
      </c>
      <c r="J33" s="304">
        <v>7.6923076923076927E-2</v>
      </c>
      <c r="K33" s="333">
        <v>3.8461538461538464E-2</v>
      </c>
      <c r="L33" s="334"/>
      <c r="M33" s="334"/>
    </row>
    <row r="34" spans="2:13" ht="19.05" customHeight="1" thickTop="1" x14ac:dyDescent="0.2">
      <c r="B34" s="408" t="s">
        <v>50</v>
      </c>
      <c r="C34" s="507" t="s">
        <v>51</v>
      </c>
      <c r="D34" s="303">
        <v>100</v>
      </c>
      <c r="E34" s="47">
        <v>5</v>
      </c>
      <c r="F34" s="23">
        <v>0</v>
      </c>
      <c r="G34" s="23">
        <v>4</v>
      </c>
      <c r="H34" s="23">
        <v>2</v>
      </c>
      <c r="I34" s="23">
        <v>0</v>
      </c>
      <c r="J34" s="23">
        <v>0</v>
      </c>
      <c r="K34" s="14">
        <v>0</v>
      </c>
      <c r="L34" s="170">
        <v>90</v>
      </c>
      <c r="M34" s="170">
        <v>5</v>
      </c>
    </row>
    <row r="35" spans="2:13" ht="19.05" customHeight="1" x14ac:dyDescent="0.2">
      <c r="B35" s="409"/>
      <c r="C35" s="422"/>
      <c r="D35" s="308"/>
      <c r="E35" s="324">
        <v>0.05</v>
      </c>
      <c r="F35" s="296">
        <v>0</v>
      </c>
      <c r="G35" s="296">
        <v>0.04</v>
      </c>
      <c r="H35" s="296">
        <v>0.02</v>
      </c>
      <c r="I35" s="296">
        <v>0</v>
      </c>
      <c r="J35" s="296">
        <v>0</v>
      </c>
      <c r="K35" s="325">
        <v>0</v>
      </c>
      <c r="L35" s="326">
        <v>0.9</v>
      </c>
      <c r="M35" s="326">
        <v>0.05</v>
      </c>
    </row>
    <row r="36" spans="2:13" ht="19.05" customHeight="1" x14ac:dyDescent="0.2">
      <c r="B36" s="409"/>
      <c r="C36" s="505"/>
      <c r="D36" s="365"/>
      <c r="E36" s="330"/>
      <c r="F36" s="301">
        <v>0</v>
      </c>
      <c r="G36" s="301">
        <v>0.8</v>
      </c>
      <c r="H36" s="301">
        <v>0.4</v>
      </c>
      <c r="I36" s="301">
        <v>0</v>
      </c>
      <c r="J36" s="301">
        <v>0</v>
      </c>
      <c r="K36" s="342">
        <v>0</v>
      </c>
      <c r="L36" s="331"/>
      <c r="M36" s="331"/>
    </row>
    <row r="37" spans="2:13" ht="19.05" customHeight="1" x14ac:dyDescent="0.2">
      <c r="B37" s="409"/>
      <c r="C37" s="421" t="s">
        <v>52</v>
      </c>
      <c r="D37" s="303">
        <v>177</v>
      </c>
      <c r="E37" s="47">
        <v>21</v>
      </c>
      <c r="F37" s="23">
        <v>7</v>
      </c>
      <c r="G37" s="23">
        <v>11</v>
      </c>
      <c r="H37" s="23">
        <v>2</v>
      </c>
      <c r="I37" s="23">
        <v>1</v>
      </c>
      <c r="J37" s="23">
        <v>2</v>
      </c>
      <c r="K37" s="14">
        <v>0</v>
      </c>
      <c r="L37" s="170">
        <v>153</v>
      </c>
      <c r="M37" s="170">
        <v>3</v>
      </c>
    </row>
    <row r="38" spans="2:13" ht="19.05" customHeight="1" x14ac:dyDescent="0.2">
      <c r="B38" s="409"/>
      <c r="C38" s="422"/>
      <c r="D38" s="308"/>
      <c r="E38" s="324">
        <v>0.11864406779661017</v>
      </c>
      <c r="F38" s="296">
        <v>3.954802259887006E-2</v>
      </c>
      <c r="G38" s="296">
        <v>6.2146892655367235E-2</v>
      </c>
      <c r="H38" s="296">
        <v>1.1299435028248588E-2</v>
      </c>
      <c r="I38" s="296">
        <v>5.6497175141242938E-3</v>
      </c>
      <c r="J38" s="296">
        <v>1.1299435028248588E-2</v>
      </c>
      <c r="K38" s="325">
        <v>0</v>
      </c>
      <c r="L38" s="326">
        <v>0.86440677966101698</v>
      </c>
      <c r="M38" s="326">
        <v>1.6949152542372881E-2</v>
      </c>
    </row>
    <row r="39" spans="2:13" ht="19.05" customHeight="1" x14ac:dyDescent="0.2">
      <c r="B39" s="409"/>
      <c r="C39" s="505"/>
      <c r="D39" s="365"/>
      <c r="E39" s="330"/>
      <c r="F39" s="301">
        <v>0.33333333333333331</v>
      </c>
      <c r="G39" s="301">
        <v>0.52380952380952384</v>
      </c>
      <c r="H39" s="301">
        <v>9.5238095238095233E-2</v>
      </c>
      <c r="I39" s="301">
        <v>4.7619047619047616E-2</v>
      </c>
      <c r="J39" s="301">
        <v>9.5238095238095233E-2</v>
      </c>
      <c r="K39" s="342">
        <v>0</v>
      </c>
      <c r="L39" s="331"/>
      <c r="M39" s="331"/>
    </row>
    <row r="40" spans="2:13" ht="19.05" customHeight="1" x14ac:dyDescent="0.2">
      <c r="B40" s="409"/>
      <c r="C40" s="421" t="s">
        <v>53</v>
      </c>
      <c r="D40" s="303">
        <v>54</v>
      </c>
      <c r="E40" s="46">
        <v>11</v>
      </c>
      <c r="F40" s="8">
        <v>4</v>
      </c>
      <c r="G40" s="8">
        <v>6</v>
      </c>
      <c r="H40" s="8">
        <v>1</v>
      </c>
      <c r="I40" s="8">
        <v>3</v>
      </c>
      <c r="J40" s="8">
        <v>1</v>
      </c>
      <c r="K40" s="7">
        <v>0</v>
      </c>
      <c r="L40" s="168">
        <v>43</v>
      </c>
      <c r="M40" s="168">
        <v>0</v>
      </c>
    </row>
    <row r="41" spans="2:13" ht="19.05" customHeight="1" x14ac:dyDescent="0.2">
      <c r="B41" s="409"/>
      <c r="C41" s="422"/>
      <c r="D41" s="308"/>
      <c r="E41" s="324">
        <v>0.20370370370370369</v>
      </c>
      <c r="F41" s="296">
        <v>7.407407407407407E-2</v>
      </c>
      <c r="G41" s="296">
        <v>0.1111111111111111</v>
      </c>
      <c r="H41" s="296">
        <v>1.8518518518518517E-2</v>
      </c>
      <c r="I41" s="296">
        <v>5.5555555555555552E-2</v>
      </c>
      <c r="J41" s="296">
        <v>1.8518518518518517E-2</v>
      </c>
      <c r="K41" s="325">
        <v>0</v>
      </c>
      <c r="L41" s="326">
        <v>0.79629629629629628</v>
      </c>
      <c r="M41" s="326">
        <v>0</v>
      </c>
    </row>
    <row r="42" spans="2:13" ht="19.05" customHeight="1" x14ac:dyDescent="0.2">
      <c r="B42" s="409"/>
      <c r="C42" s="505"/>
      <c r="D42" s="365"/>
      <c r="E42" s="330"/>
      <c r="F42" s="301">
        <v>0.36363636363636365</v>
      </c>
      <c r="G42" s="301">
        <v>0.54545454545454541</v>
      </c>
      <c r="H42" s="301">
        <v>9.0909090909090912E-2</v>
      </c>
      <c r="I42" s="301">
        <v>0.27272727272727271</v>
      </c>
      <c r="J42" s="301">
        <v>9.0909090909090912E-2</v>
      </c>
      <c r="K42" s="342">
        <v>0</v>
      </c>
      <c r="L42" s="331"/>
      <c r="M42" s="331"/>
    </row>
    <row r="43" spans="2:13" ht="19.05" customHeight="1" x14ac:dyDescent="0.2">
      <c r="B43" s="409"/>
      <c r="C43" s="421" t="s">
        <v>54</v>
      </c>
      <c r="D43" s="303">
        <v>36</v>
      </c>
      <c r="E43" s="46">
        <v>8</v>
      </c>
      <c r="F43" s="8">
        <v>4</v>
      </c>
      <c r="G43" s="8">
        <v>5</v>
      </c>
      <c r="H43" s="8">
        <v>2</v>
      </c>
      <c r="I43" s="8">
        <v>1</v>
      </c>
      <c r="J43" s="8">
        <v>1</v>
      </c>
      <c r="K43" s="7">
        <v>0</v>
      </c>
      <c r="L43" s="168">
        <v>28</v>
      </c>
      <c r="M43" s="168">
        <v>0</v>
      </c>
    </row>
    <row r="44" spans="2:13" ht="19.05" customHeight="1" x14ac:dyDescent="0.2">
      <c r="B44" s="409"/>
      <c r="C44" s="422"/>
      <c r="D44" s="308"/>
      <c r="E44" s="324">
        <v>0.22222222222222221</v>
      </c>
      <c r="F44" s="296">
        <v>0.1111111111111111</v>
      </c>
      <c r="G44" s="296">
        <v>0.1388888888888889</v>
      </c>
      <c r="H44" s="296">
        <v>5.5555555555555552E-2</v>
      </c>
      <c r="I44" s="296">
        <v>2.7777777777777776E-2</v>
      </c>
      <c r="J44" s="296">
        <v>2.7777777777777776E-2</v>
      </c>
      <c r="K44" s="325">
        <v>0</v>
      </c>
      <c r="L44" s="326">
        <v>0.77777777777777779</v>
      </c>
      <c r="M44" s="326">
        <v>0</v>
      </c>
    </row>
    <row r="45" spans="2:13" ht="19.05" customHeight="1" x14ac:dyDescent="0.2">
      <c r="B45" s="409"/>
      <c r="C45" s="505"/>
      <c r="D45" s="365"/>
      <c r="E45" s="330"/>
      <c r="F45" s="301">
        <v>0.5</v>
      </c>
      <c r="G45" s="301">
        <v>0.625</v>
      </c>
      <c r="H45" s="301">
        <v>0.25</v>
      </c>
      <c r="I45" s="301">
        <v>0.125</v>
      </c>
      <c r="J45" s="301">
        <v>0.125</v>
      </c>
      <c r="K45" s="342">
        <v>0</v>
      </c>
      <c r="L45" s="331"/>
      <c r="M45" s="331"/>
    </row>
    <row r="46" spans="2:13" ht="19.05" customHeight="1" x14ac:dyDescent="0.2">
      <c r="B46" s="409"/>
      <c r="C46" s="421" t="s">
        <v>55</v>
      </c>
      <c r="D46" s="303">
        <v>28</v>
      </c>
      <c r="E46" s="46">
        <v>12</v>
      </c>
      <c r="F46" s="8">
        <v>5</v>
      </c>
      <c r="G46" s="8">
        <v>6</v>
      </c>
      <c r="H46" s="8">
        <v>4</v>
      </c>
      <c r="I46" s="8">
        <v>0</v>
      </c>
      <c r="J46" s="8">
        <v>2</v>
      </c>
      <c r="K46" s="7">
        <v>0</v>
      </c>
      <c r="L46" s="168">
        <v>16</v>
      </c>
      <c r="M46" s="168">
        <v>0</v>
      </c>
    </row>
    <row r="47" spans="2:13" ht="19.05" customHeight="1" x14ac:dyDescent="0.2">
      <c r="B47" s="409"/>
      <c r="C47" s="422"/>
      <c r="D47" s="308"/>
      <c r="E47" s="324">
        <v>0.42857142857142855</v>
      </c>
      <c r="F47" s="296">
        <v>0.17857142857142858</v>
      </c>
      <c r="G47" s="296">
        <v>0.21428571428571427</v>
      </c>
      <c r="H47" s="296">
        <v>0.14285714285714285</v>
      </c>
      <c r="I47" s="296">
        <v>0</v>
      </c>
      <c r="J47" s="296">
        <v>7.1428571428571425E-2</v>
      </c>
      <c r="K47" s="325">
        <v>0</v>
      </c>
      <c r="L47" s="326">
        <v>0.5714285714285714</v>
      </c>
      <c r="M47" s="326">
        <v>0</v>
      </c>
    </row>
    <row r="48" spans="2:13" ht="19.05" customHeight="1" x14ac:dyDescent="0.2">
      <c r="B48" s="409"/>
      <c r="C48" s="505"/>
      <c r="D48" s="365"/>
      <c r="E48" s="330"/>
      <c r="F48" s="301">
        <v>0.41666666666666669</v>
      </c>
      <c r="G48" s="301">
        <v>0.5</v>
      </c>
      <c r="H48" s="301">
        <v>0.33333333333333331</v>
      </c>
      <c r="I48" s="301">
        <v>0</v>
      </c>
      <c r="J48" s="301">
        <v>0.16666666666666666</v>
      </c>
      <c r="K48" s="342">
        <v>0</v>
      </c>
      <c r="L48" s="331"/>
      <c r="M48" s="331"/>
    </row>
    <row r="49" spans="2:13" ht="19.05" customHeight="1" x14ac:dyDescent="0.2">
      <c r="B49" s="409"/>
      <c r="C49" s="421" t="s">
        <v>56</v>
      </c>
      <c r="D49" s="303">
        <v>37</v>
      </c>
      <c r="E49" s="46">
        <v>17</v>
      </c>
      <c r="F49" s="8">
        <v>12</v>
      </c>
      <c r="G49" s="8">
        <v>5</v>
      </c>
      <c r="H49" s="8">
        <v>5</v>
      </c>
      <c r="I49" s="8">
        <v>1</v>
      </c>
      <c r="J49" s="8">
        <v>2</v>
      </c>
      <c r="K49" s="7">
        <v>1</v>
      </c>
      <c r="L49" s="168">
        <v>19</v>
      </c>
      <c r="M49" s="168">
        <v>1</v>
      </c>
    </row>
    <row r="50" spans="2:13" ht="19.05" customHeight="1" x14ac:dyDescent="0.2">
      <c r="B50" s="409"/>
      <c r="C50" s="422"/>
      <c r="D50" s="308"/>
      <c r="E50" s="324">
        <v>0.45945945945945948</v>
      </c>
      <c r="F50" s="296">
        <v>0.32432432432432434</v>
      </c>
      <c r="G50" s="296">
        <v>0.13513513513513514</v>
      </c>
      <c r="H50" s="296">
        <v>0.13513513513513514</v>
      </c>
      <c r="I50" s="296">
        <v>2.7027027027027029E-2</v>
      </c>
      <c r="J50" s="296">
        <v>5.4054054054054057E-2</v>
      </c>
      <c r="K50" s="325">
        <v>2.7027027027027029E-2</v>
      </c>
      <c r="L50" s="326">
        <v>0.51351351351351349</v>
      </c>
      <c r="M50" s="326">
        <v>2.7027027027027029E-2</v>
      </c>
    </row>
    <row r="51" spans="2:13" ht="19.05" customHeight="1" thickBot="1" x14ac:dyDescent="0.25">
      <c r="B51" s="409"/>
      <c r="C51" s="506"/>
      <c r="D51" s="366"/>
      <c r="E51" s="332"/>
      <c r="F51" s="304">
        <v>0.70588235294117652</v>
      </c>
      <c r="G51" s="304">
        <v>0.29411764705882354</v>
      </c>
      <c r="H51" s="304">
        <v>0.29411764705882354</v>
      </c>
      <c r="I51" s="304">
        <v>5.8823529411764705E-2</v>
      </c>
      <c r="J51" s="304">
        <v>0.11764705882352941</v>
      </c>
      <c r="K51" s="333">
        <v>5.8823529411764705E-2</v>
      </c>
      <c r="L51" s="334"/>
      <c r="M51" s="334"/>
    </row>
    <row r="52" spans="2:13" ht="19.05" customHeight="1" thickTop="1" x14ac:dyDescent="0.2">
      <c r="B52" s="409"/>
      <c r="C52" s="26" t="s">
        <v>57</v>
      </c>
      <c r="D52" s="335">
        <v>295</v>
      </c>
      <c r="E52" s="47">
        <v>52</v>
      </c>
      <c r="F52" s="23">
        <v>20</v>
      </c>
      <c r="G52" s="23">
        <v>28</v>
      </c>
      <c r="H52" s="23">
        <v>9</v>
      </c>
      <c r="I52" s="23">
        <v>5</v>
      </c>
      <c r="J52" s="23">
        <v>6</v>
      </c>
      <c r="K52" s="14">
        <v>0</v>
      </c>
      <c r="L52" s="170">
        <v>240</v>
      </c>
      <c r="M52" s="170">
        <v>3</v>
      </c>
    </row>
    <row r="53" spans="2:13" ht="19.05" customHeight="1" x14ac:dyDescent="0.2">
      <c r="B53" s="409"/>
      <c r="C53" s="389" t="s">
        <v>58</v>
      </c>
      <c r="D53" s="163"/>
      <c r="E53" s="324">
        <v>0.17627118644067796</v>
      </c>
      <c r="F53" s="296">
        <v>6.7796610169491525E-2</v>
      </c>
      <c r="G53" s="296">
        <v>9.4915254237288138E-2</v>
      </c>
      <c r="H53" s="296">
        <v>3.0508474576271188E-2</v>
      </c>
      <c r="I53" s="296">
        <v>1.6949152542372881E-2</v>
      </c>
      <c r="J53" s="296">
        <v>2.0338983050847456E-2</v>
      </c>
      <c r="K53" s="325">
        <v>0</v>
      </c>
      <c r="L53" s="326">
        <v>0.81355932203389836</v>
      </c>
      <c r="M53" s="326">
        <v>1.0169491525423728E-2</v>
      </c>
    </row>
    <row r="54" spans="2:13" ht="19.05" customHeight="1" x14ac:dyDescent="0.2">
      <c r="B54" s="409"/>
      <c r="C54" s="391"/>
      <c r="D54" s="164"/>
      <c r="E54" s="330"/>
      <c r="F54" s="301">
        <v>0.38461538461538464</v>
      </c>
      <c r="G54" s="301">
        <v>0.53846153846153844</v>
      </c>
      <c r="H54" s="301">
        <v>0.17307692307692307</v>
      </c>
      <c r="I54" s="301">
        <v>9.6153846153846159E-2</v>
      </c>
      <c r="J54" s="301">
        <v>0.11538461538461539</v>
      </c>
      <c r="K54" s="342">
        <v>0</v>
      </c>
      <c r="L54" s="331"/>
      <c r="M54" s="331"/>
    </row>
    <row r="55" spans="2:13" ht="19.05" customHeight="1" x14ac:dyDescent="0.2">
      <c r="B55" s="409"/>
      <c r="C55" s="29" t="s">
        <v>57</v>
      </c>
      <c r="D55" s="336">
        <v>155</v>
      </c>
      <c r="E55" s="46">
        <v>48</v>
      </c>
      <c r="F55" s="8">
        <v>25</v>
      </c>
      <c r="G55" s="8">
        <v>22</v>
      </c>
      <c r="H55" s="8">
        <v>12</v>
      </c>
      <c r="I55" s="8">
        <v>5</v>
      </c>
      <c r="J55" s="8">
        <v>6</v>
      </c>
      <c r="K55" s="7">
        <v>1</v>
      </c>
      <c r="L55" s="168">
        <v>106</v>
      </c>
      <c r="M55" s="168">
        <v>1</v>
      </c>
    </row>
    <row r="56" spans="2:13" ht="19.05" customHeight="1" x14ac:dyDescent="0.2">
      <c r="B56" s="409"/>
      <c r="C56" s="389" t="s">
        <v>59</v>
      </c>
      <c r="D56" s="337"/>
      <c r="E56" s="324">
        <v>0.30967741935483872</v>
      </c>
      <c r="F56" s="296">
        <v>0.16129032258064516</v>
      </c>
      <c r="G56" s="296">
        <v>0.14193548387096774</v>
      </c>
      <c r="H56" s="296">
        <v>7.7419354838709681E-2</v>
      </c>
      <c r="I56" s="296">
        <v>3.2258064516129031E-2</v>
      </c>
      <c r="J56" s="296">
        <v>3.870967741935484E-2</v>
      </c>
      <c r="K56" s="325">
        <v>6.4516129032258064E-3</v>
      </c>
      <c r="L56" s="326">
        <v>0.68387096774193545</v>
      </c>
      <c r="M56" s="326">
        <v>6.4516129032258064E-3</v>
      </c>
    </row>
    <row r="57" spans="2:13" ht="19.05" customHeight="1" thickBot="1" x14ac:dyDescent="0.25">
      <c r="B57" s="410"/>
      <c r="C57" s="391"/>
      <c r="D57" s="164"/>
      <c r="E57" s="338"/>
      <c r="F57" s="306">
        <v>0.52083333333333337</v>
      </c>
      <c r="G57" s="306">
        <v>0.45833333333333331</v>
      </c>
      <c r="H57" s="306">
        <v>0.25</v>
      </c>
      <c r="I57" s="306">
        <v>0.10416666666666667</v>
      </c>
      <c r="J57" s="306">
        <v>0.125</v>
      </c>
      <c r="K57" s="339">
        <v>2.0833333333333332E-2</v>
      </c>
      <c r="L57" s="340"/>
      <c r="M57" s="340"/>
    </row>
    <row r="58" spans="2:13" ht="19.05" customHeight="1" x14ac:dyDescent="0.2">
      <c r="B58" s="68"/>
      <c r="C58" s="504" t="s">
        <v>175</v>
      </c>
      <c r="D58" s="504"/>
      <c r="E58" s="504"/>
      <c r="F58" s="504"/>
      <c r="G58" s="376"/>
      <c r="H58" s="376"/>
      <c r="I58" s="376"/>
      <c r="J58" s="376"/>
      <c r="K58" s="376"/>
      <c r="L58" s="376"/>
      <c r="M58" s="376"/>
    </row>
    <row r="59" spans="2:13" x14ac:dyDescent="0.2">
      <c r="B59" s="16"/>
      <c r="C59" s="20"/>
      <c r="D59" s="17"/>
      <c r="E59" s="18"/>
      <c r="F59" s="21"/>
      <c r="G59" s="21"/>
      <c r="I59" s="21"/>
      <c r="J59" s="21"/>
      <c r="K59" s="21"/>
      <c r="L59" s="21"/>
      <c r="M59" s="21"/>
    </row>
    <row r="60" spans="2:13" x14ac:dyDescent="0.2">
      <c r="C60" s="15"/>
      <c r="D60" s="15"/>
    </row>
    <row r="61" spans="2:13" x14ac:dyDescent="0.2">
      <c r="C61" s="15"/>
      <c r="D61" s="15"/>
    </row>
    <row r="62" spans="2:13" x14ac:dyDescent="0.2">
      <c r="C62" s="15"/>
      <c r="D62" s="15"/>
    </row>
    <row r="63" spans="2:13" x14ac:dyDescent="0.2">
      <c r="C63" s="15"/>
      <c r="D63" s="15"/>
    </row>
    <row r="64" spans="2:13" x14ac:dyDescent="0.2">
      <c r="C64" s="15"/>
      <c r="D64" s="15"/>
    </row>
    <row r="65" spans="1:4" x14ac:dyDescent="0.2">
      <c r="C65" s="15"/>
      <c r="D65" s="15"/>
    </row>
    <row r="66" spans="1:4" x14ac:dyDescent="0.2">
      <c r="C66" s="15"/>
      <c r="D66" s="15"/>
    </row>
    <row r="67" spans="1:4" x14ac:dyDescent="0.2">
      <c r="C67" s="15"/>
      <c r="D67" s="15"/>
    </row>
    <row r="68" spans="1:4" x14ac:dyDescent="0.2">
      <c r="C68" s="15"/>
      <c r="D68" s="15"/>
    </row>
    <row r="69" spans="1:4" x14ac:dyDescent="0.2">
      <c r="C69" s="15"/>
      <c r="D69" s="15"/>
    </row>
    <row r="70" spans="1:4" x14ac:dyDescent="0.2">
      <c r="C70" s="15"/>
      <c r="D70" s="15"/>
    </row>
    <row r="71" spans="1:4" x14ac:dyDescent="0.2">
      <c r="C71" s="15"/>
      <c r="D71" s="15"/>
    </row>
    <row r="72" spans="1:4" x14ac:dyDescent="0.2">
      <c r="C72" s="15"/>
      <c r="D72" s="15"/>
    </row>
    <row r="73" spans="1:4" x14ac:dyDescent="0.2">
      <c r="C73" s="15"/>
      <c r="D73" s="15"/>
    </row>
    <row r="74" spans="1:4" x14ac:dyDescent="0.2">
      <c r="C74" s="15"/>
      <c r="D74" s="15"/>
    </row>
    <row r="75" spans="1:4" x14ac:dyDescent="0.2">
      <c r="C75" s="15"/>
      <c r="D75" s="15"/>
    </row>
    <row r="76" spans="1:4" x14ac:dyDescent="0.2">
      <c r="C76" s="15"/>
      <c r="D76" s="15"/>
    </row>
    <row r="77" spans="1:4" x14ac:dyDescent="0.2">
      <c r="A77" s="1"/>
      <c r="B77" s="1"/>
      <c r="C77" s="15"/>
      <c r="D77" s="15"/>
    </row>
  </sheetData>
  <mergeCells count="27">
    <mergeCell ref="B9:C12"/>
    <mergeCell ref="D9:D12"/>
    <mergeCell ref="E9:E12"/>
    <mergeCell ref="B13:C15"/>
    <mergeCell ref="B16:B33"/>
    <mergeCell ref="C16:C18"/>
    <mergeCell ref="C19:C21"/>
    <mergeCell ref="C22:C24"/>
    <mergeCell ref="C25:C27"/>
    <mergeCell ref="C28:C30"/>
    <mergeCell ref="C31:C33"/>
    <mergeCell ref="L9:L12"/>
    <mergeCell ref="M9:M12"/>
    <mergeCell ref="F10:F12"/>
    <mergeCell ref="G10:G12"/>
    <mergeCell ref="H10:H12"/>
    <mergeCell ref="I10:I12"/>
    <mergeCell ref="J10:J12"/>
    <mergeCell ref="K10:K12"/>
    <mergeCell ref="C58:F58"/>
    <mergeCell ref="B34:B57"/>
    <mergeCell ref="C34:C36"/>
    <mergeCell ref="C37:C39"/>
    <mergeCell ref="C40:C42"/>
    <mergeCell ref="C43:C45"/>
    <mergeCell ref="C46:C48"/>
    <mergeCell ref="C49:C5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7EEF2-E4A6-43F4-AF8C-237096BB97AD}">
  <dimension ref="A2:Q59"/>
  <sheetViews>
    <sheetView view="pageBreakPreview" zoomScaleNormal="100" zoomScaleSheetLayoutView="100" workbookViewId="0"/>
  </sheetViews>
  <sheetFormatPr defaultColWidth="9" defaultRowHeight="13.2" x14ac:dyDescent="0.2"/>
  <cols>
    <col min="1" max="1" width="8.6640625" style="15" customWidth="1"/>
    <col min="2" max="2" width="4.77734375" style="15" customWidth="1"/>
    <col min="3" max="3" width="17.109375" style="1" customWidth="1"/>
    <col min="4" max="17" width="8.88671875" style="1" customWidth="1"/>
    <col min="18" max="18" width="8.6640625" style="1" customWidth="1"/>
    <col min="19" max="32" width="4.6640625" style="1" customWidth="1"/>
    <col min="33" max="16384" width="9" style="1"/>
  </cols>
  <sheetData>
    <row r="2" spans="2:17" ht="17.100000000000001" customHeight="1" x14ac:dyDescent="0.2">
      <c r="B2" s="19" t="s">
        <v>248</v>
      </c>
    </row>
    <row r="3" spans="2:17" ht="18" customHeight="1" x14ac:dyDescent="0.2">
      <c r="B3" s="1"/>
    </row>
    <row r="4" spans="2:17" ht="15" customHeight="1" x14ac:dyDescent="0.2">
      <c r="B4" s="1"/>
      <c r="G4" s="37"/>
      <c r="K4" s="37" t="s">
        <v>0</v>
      </c>
      <c r="O4" s="37"/>
      <c r="P4" s="37"/>
    </row>
    <row r="5" spans="2:17" ht="15" customHeight="1" x14ac:dyDescent="0.2">
      <c r="B5" s="1"/>
      <c r="G5" s="37"/>
      <c r="K5" s="37" t="s">
        <v>63</v>
      </c>
      <c r="O5" s="37"/>
      <c r="P5" s="37"/>
    </row>
    <row r="6" spans="2:17" ht="15" customHeight="1" x14ac:dyDescent="0.2">
      <c r="B6" s="1"/>
      <c r="G6" s="37"/>
      <c r="K6" s="37" t="s">
        <v>176</v>
      </c>
      <c r="O6" s="37"/>
      <c r="P6" s="37"/>
    </row>
    <row r="7" spans="2:17" ht="15" customHeight="1" x14ac:dyDescent="0.2">
      <c r="B7" s="1"/>
      <c r="G7" s="37"/>
      <c r="K7" s="37" t="s">
        <v>177</v>
      </c>
      <c r="O7" s="37"/>
      <c r="P7" s="37"/>
    </row>
    <row r="8" spans="2:17" ht="13.8" thickBot="1" x14ac:dyDescent="0.25">
      <c r="Q8" s="2" t="s">
        <v>69</v>
      </c>
    </row>
    <row r="9" spans="2:17" ht="15" customHeight="1" x14ac:dyDescent="0.2">
      <c r="B9" s="510"/>
      <c r="C9" s="510"/>
      <c r="D9" s="554" t="s">
        <v>178</v>
      </c>
      <c r="E9" s="392"/>
      <c r="F9" s="392"/>
      <c r="G9" s="393"/>
      <c r="H9" s="554" t="s">
        <v>179</v>
      </c>
      <c r="I9" s="392"/>
      <c r="J9" s="392"/>
      <c r="K9" s="393"/>
      <c r="L9" s="393"/>
      <c r="M9" s="393"/>
      <c r="N9" s="392"/>
      <c r="O9" s="393"/>
      <c r="P9" s="393"/>
      <c r="Q9" s="394"/>
    </row>
    <row r="10" spans="2:17" ht="15" customHeight="1" x14ac:dyDescent="0.2">
      <c r="B10" s="510"/>
      <c r="C10" s="510"/>
      <c r="D10" s="555"/>
      <c r="E10" s="557" t="s">
        <v>180</v>
      </c>
      <c r="F10" s="557" t="s">
        <v>181</v>
      </c>
      <c r="G10" s="558" t="s">
        <v>64</v>
      </c>
      <c r="H10" s="555"/>
      <c r="I10" s="395"/>
      <c r="J10" s="396"/>
      <c r="K10" s="397"/>
      <c r="L10" s="397"/>
      <c r="M10" s="397"/>
      <c r="N10" s="396"/>
      <c r="O10" s="398"/>
      <c r="P10" s="546" t="s">
        <v>182</v>
      </c>
      <c r="Q10" s="549" t="s">
        <v>64</v>
      </c>
    </row>
    <row r="11" spans="2:17" ht="15" customHeight="1" x14ac:dyDescent="0.2">
      <c r="B11" s="510"/>
      <c r="C11" s="510"/>
      <c r="D11" s="555"/>
      <c r="E11" s="552"/>
      <c r="F11" s="552"/>
      <c r="G11" s="559"/>
      <c r="H11" s="555"/>
      <c r="I11" s="552" t="s">
        <v>183</v>
      </c>
      <c r="J11" s="418" t="s">
        <v>170</v>
      </c>
      <c r="K11" s="418" t="s">
        <v>171</v>
      </c>
      <c r="L11" s="418" t="s">
        <v>172</v>
      </c>
      <c r="M11" s="418" t="s">
        <v>173</v>
      </c>
      <c r="N11" s="418" t="s">
        <v>174</v>
      </c>
      <c r="O11" s="498" t="s">
        <v>71</v>
      </c>
      <c r="P11" s="547"/>
      <c r="Q11" s="550"/>
    </row>
    <row r="12" spans="2:17" ht="10.5" customHeight="1" x14ac:dyDescent="0.2">
      <c r="B12" s="510"/>
      <c r="C12" s="510"/>
      <c r="D12" s="555"/>
      <c r="E12" s="552"/>
      <c r="F12" s="552"/>
      <c r="G12" s="559"/>
      <c r="H12" s="555"/>
      <c r="I12" s="552"/>
      <c r="J12" s="444"/>
      <c r="K12" s="444"/>
      <c r="L12" s="444"/>
      <c r="M12" s="444"/>
      <c r="N12" s="444"/>
      <c r="O12" s="443"/>
      <c r="P12" s="547"/>
      <c r="Q12" s="550"/>
    </row>
    <row r="13" spans="2:17" ht="68.25" customHeight="1" x14ac:dyDescent="0.2">
      <c r="B13" s="510"/>
      <c r="C13" s="510"/>
      <c r="D13" s="556"/>
      <c r="E13" s="553"/>
      <c r="F13" s="553"/>
      <c r="G13" s="560"/>
      <c r="H13" s="556"/>
      <c r="I13" s="553"/>
      <c r="J13" s="445"/>
      <c r="K13" s="445"/>
      <c r="L13" s="445"/>
      <c r="M13" s="445"/>
      <c r="N13" s="445"/>
      <c r="O13" s="499"/>
      <c r="P13" s="548"/>
      <c r="Q13" s="551"/>
    </row>
    <row r="14" spans="2:17" ht="19.05" customHeight="1" x14ac:dyDescent="0.2">
      <c r="B14" s="488" t="s">
        <v>42</v>
      </c>
      <c r="C14" s="489"/>
      <c r="D14" s="46">
        <v>74</v>
      </c>
      <c r="E14" s="8">
        <v>41</v>
      </c>
      <c r="F14" s="8">
        <v>34</v>
      </c>
      <c r="G14" s="8">
        <v>3</v>
      </c>
      <c r="H14" s="46">
        <v>349</v>
      </c>
      <c r="I14" s="8">
        <v>30</v>
      </c>
      <c r="J14" s="8">
        <v>20</v>
      </c>
      <c r="K14" s="8">
        <v>22</v>
      </c>
      <c r="L14" s="8">
        <v>15</v>
      </c>
      <c r="M14" s="8">
        <v>7</v>
      </c>
      <c r="N14" s="8">
        <v>3</v>
      </c>
      <c r="O14" s="8">
        <v>0</v>
      </c>
      <c r="P14" s="8">
        <v>318</v>
      </c>
      <c r="Q14" s="91">
        <v>3</v>
      </c>
    </row>
    <row r="15" spans="2:17" ht="19.05" customHeight="1" x14ac:dyDescent="0.2">
      <c r="B15" s="490"/>
      <c r="C15" s="491"/>
      <c r="D15" s="324"/>
      <c r="E15" s="296">
        <v>0.55405405405405406</v>
      </c>
      <c r="F15" s="296">
        <v>0.45945945945945948</v>
      </c>
      <c r="G15" s="296">
        <v>4.0540540540540543E-2</v>
      </c>
      <c r="H15" s="324"/>
      <c r="I15" s="296">
        <v>8.5959885386819479E-2</v>
      </c>
      <c r="J15" s="296">
        <v>5.730659025787966E-2</v>
      </c>
      <c r="K15" s="296">
        <v>6.3037249283667621E-2</v>
      </c>
      <c r="L15" s="296">
        <v>4.2979942693409739E-2</v>
      </c>
      <c r="M15" s="296">
        <v>2.0057306590257881E-2</v>
      </c>
      <c r="N15" s="296">
        <v>8.5959885386819486E-3</v>
      </c>
      <c r="O15" s="296">
        <v>0</v>
      </c>
      <c r="P15" s="296">
        <v>0.91117478510028649</v>
      </c>
      <c r="Q15" s="297">
        <v>8.5959885386819486E-3</v>
      </c>
    </row>
    <row r="16" spans="2:17" ht="19.05" customHeight="1" thickBot="1" x14ac:dyDescent="0.25">
      <c r="B16" s="508"/>
      <c r="C16" s="509"/>
      <c r="D16" s="328"/>
      <c r="E16" s="298"/>
      <c r="F16" s="298"/>
      <c r="G16" s="298"/>
      <c r="H16" s="328"/>
      <c r="I16" s="298"/>
      <c r="J16" s="298">
        <v>0.66666666666666663</v>
      </c>
      <c r="K16" s="298">
        <v>0.73333333333333328</v>
      </c>
      <c r="L16" s="298">
        <v>0.5</v>
      </c>
      <c r="M16" s="298">
        <v>0.23333333333333334</v>
      </c>
      <c r="N16" s="298">
        <v>0.1</v>
      </c>
      <c r="O16" s="298">
        <v>0</v>
      </c>
      <c r="P16" s="298"/>
      <c r="Q16" s="299"/>
    </row>
    <row r="17" spans="2:17" ht="19.05" customHeight="1" thickTop="1" x14ac:dyDescent="0.2">
      <c r="B17" s="408" t="s">
        <v>43</v>
      </c>
      <c r="C17" s="507" t="s">
        <v>44</v>
      </c>
      <c r="D17" s="48">
        <v>10</v>
      </c>
      <c r="E17" s="52">
        <v>6</v>
      </c>
      <c r="F17" s="52">
        <v>4</v>
      </c>
      <c r="G17" s="52">
        <v>0</v>
      </c>
      <c r="H17" s="48">
        <v>38</v>
      </c>
      <c r="I17" s="52">
        <v>3</v>
      </c>
      <c r="J17" s="52">
        <v>3</v>
      </c>
      <c r="K17" s="52">
        <v>3</v>
      </c>
      <c r="L17" s="52">
        <v>3</v>
      </c>
      <c r="M17" s="52">
        <v>0</v>
      </c>
      <c r="N17" s="52">
        <v>1</v>
      </c>
      <c r="O17" s="52">
        <v>0</v>
      </c>
      <c r="P17" s="52">
        <v>35</v>
      </c>
      <c r="Q17" s="89">
        <v>0</v>
      </c>
    </row>
    <row r="18" spans="2:17" ht="19.05" customHeight="1" x14ac:dyDescent="0.2">
      <c r="B18" s="409"/>
      <c r="C18" s="422"/>
      <c r="D18" s="324"/>
      <c r="E18" s="296">
        <v>0.6</v>
      </c>
      <c r="F18" s="296">
        <v>0.4</v>
      </c>
      <c r="G18" s="296">
        <v>0</v>
      </c>
      <c r="H18" s="324"/>
      <c r="I18" s="296">
        <v>7.8947368421052627E-2</v>
      </c>
      <c r="J18" s="296">
        <v>7.8947368421052627E-2</v>
      </c>
      <c r="K18" s="296">
        <v>7.8947368421052627E-2</v>
      </c>
      <c r="L18" s="296">
        <v>7.8947368421052627E-2</v>
      </c>
      <c r="M18" s="296">
        <v>0</v>
      </c>
      <c r="N18" s="296">
        <v>2.6315789473684209E-2</v>
      </c>
      <c r="O18" s="296">
        <v>0</v>
      </c>
      <c r="P18" s="296">
        <v>0.92105263157894735</v>
      </c>
      <c r="Q18" s="297">
        <v>0</v>
      </c>
    </row>
    <row r="19" spans="2:17" ht="19.05" customHeight="1" x14ac:dyDescent="0.2">
      <c r="B19" s="409"/>
      <c r="C19" s="505"/>
      <c r="D19" s="330"/>
      <c r="E19" s="301"/>
      <c r="F19" s="301"/>
      <c r="G19" s="301"/>
      <c r="H19" s="330"/>
      <c r="I19" s="301"/>
      <c r="J19" s="301">
        <v>1</v>
      </c>
      <c r="K19" s="301">
        <v>1</v>
      </c>
      <c r="L19" s="301">
        <v>1</v>
      </c>
      <c r="M19" s="301">
        <v>0</v>
      </c>
      <c r="N19" s="301">
        <v>0.33333333333333331</v>
      </c>
      <c r="O19" s="301">
        <v>0</v>
      </c>
      <c r="P19" s="301"/>
      <c r="Q19" s="302"/>
    </row>
    <row r="20" spans="2:17" ht="19.05" customHeight="1" x14ac:dyDescent="0.2">
      <c r="B20" s="409"/>
      <c r="C20" s="421" t="s">
        <v>45</v>
      </c>
      <c r="D20" s="47">
        <v>28</v>
      </c>
      <c r="E20" s="23">
        <v>15</v>
      </c>
      <c r="F20" s="23">
        <v>12</v>
      </c>
      <c r="G20" s="23">
        <v>2</v>
      </c>
      <c r="H20" s="47">
        <v>44</v>
      </c>
      <c r="I20" s="23">
        <v>6</v>
      </c>
      <c r="J20" s="23">
        <v>2</v>
      </c>
      <c r="K20" s="23">
        <v>7</v>
      </c>
      <c r="L20" s="23">
        <v>3</v>
      </c>
      <c r="M20" s="23">
        <v>0</v>
      </c>
      <c r="N20" s="23">
        <v>0</v>
      </c>
      <c r="O20" s="23">
        <v>0</v>
      </c>
      <c r="P20" s="23">
        <v>38</v>
      </c>
      <c r="Q20" s="90">
        <v>1</v>
      </c>
    </row>
    <row r="21" spans="2:17" ht="19.05" customHeight="1" x14ac:dyDescent="0.2">
      <c r="B21" s="409"/>
      <c r="C21" s="422"/>
      <c r="D21" s="324"/>
      <c r="E21" s="296">
        <v>0.5357142857142857</v>
      </c>
      <c r="F21" s="296">
        <v>0.42857142857142855</v>
      </c>
      <c r="G21" s="296">
        <v>7.1428571428571425E-2</v>
      </c>
      <c r="H21" s="324"/>
      <c r="I21" s="296">
        <v>0.13636363636363635</v>
      </c>
      <c r="J21" s="296">
        <v>4.5454545454545456E-2</v>
      </c>
      <c r="K21" s="296">
        <v>0.15909090909090909</v>
      </c>
      <c r="L21" s="296">
        <v>6.8181818181818177E-2</v>
      </c>
      <c r="M21" s="296">
        <v>0</v>
      </c>
      <c r="N21" s="296">
        <v>0</v>
      </c>
      <c r="O21" s="296">
        <v>0</v>
      </c>
      <c r="P21" s="296">
        <v>0.86363636363636365</v>
      </c>
      <c r="Q21" s="297">
        <v>2.2727272727272728E-2</v>
      </c>
    </row>
    <row r="22" spans="2:17" ht="19.05" customHeight="1" x14ac:dyDescent="0.2">
      <c r="B22" s="409"/>
      <c r="C22" s="505"/>
      <c r="D22" s="330"/>
      <c r="E22" s="301"/>
      <c r="F22" s="301"/>
      <c r="G22" s="301"/>
      <c r="H22" s="330"/>
      <c r="I22" s="301"/>
      <c r="J22" s="301">
        <v>0.33333333333333331</v>
      </c>
      <c r="K22" s="301">
        <v>1.1666666666666667</v>
      </c>
      <c r="L22" s="301">
        <v>0.5</v>
      </c>
      <c r="M22" s="301">
        <v>0</v>
      </c>
      <c r="N22" s="301">
        <v>0</v>
      </c>
      <c r="O22" s="301">
        <v>0</v>
      </c>
      <c r="P22" s="301"/>
      <c r="Q22" s="302"/>
    </row>
    <row r="23" spans="2:17" ht="19.05" customHeight="1" x14ac:dyDescent="0.2">
      <c r="B23" s="409"/>
      <c r="C23" s="421" t="s">
        <v>46</v>
      </c>
      <c r="D23" s="47">
        <v>2</v>
      </c>
      <c r="E23" s="23">
        <v>1</v>
      </c>
      <c r="F23" s="23">
        <v>1</v>
      </c>
      <c r="G23" s="23">
        <v>0</v>
      </c>
      <c r="H23" s="47">
        <v>20</v>
      </c>
      <c r="I23" s="23">
        <v>2</v>
      </c>
      <c r="J23" s="23">
        <v>0</v>
      </c>
      <c r="K23" s="23">
        <v>2</v>
      </c>
      <c r="L23" s="23">
        <v>0</v>
      </c>
      <c r="M23" s="23">
        <v>0</v>
      </c>
      <c r="N23" s="23">
        <v>0</v>
      </c>
      <c r="O23" s="23">
        <v>0</v>
      </c>
      <c r="P23" s="23">
        <v>18</v>
      </c>
      <c r="Q23" s="90">
        <v>1</v>
      </c>
    </row>
    <row r="24" spans="2:17" ht="19.05" customHeight="1" x14ac:dyDescent="0.2">
      <c r="B24" s="409"/>
      <c r="C24" s="422"/>
      <c r="D24" s="324"/>
      <c r="E24" s="296">
        <v>0.5</v>
      </c>
      <c r="F24" s="296">
        <v>0.5</v>
      </c>
      <c r="G24" s="296">
        <v>0</v>
      </c>
      <c r="H24" s="324"/>
      <c r="I24" s="296">
        <v>0.1</v>
      </c>
      <c r="J24" s="296">
        <v>0</v>
      </c>
      <c r="K24" s="296">
        <v>0.1</v>
      </c>
      <c r="L24" s="296">
        <v>0</v>
      </c>
      <c r="M24" s="296">
        <v>0</v>
      </c>
      <c r="N24" s="296">
        <v>0</v>
      </c>
      <c r="O24" s="296">
        <v>0</v>
      </c>
      <c r="P24" s="296">
        <v>0.9</v>
      </c>
      <c r="Q24" s="297">
        <v>0.05</v>
      </c>
    </row>
    <row r="25" spans="2:17" ht="19.05" customHeight="1" x14ac:dyDescent="0.2">
      <c r="B25" s="409"/>
      <c r="C25" s="505"/>
      <c r="D25" s="330"/>
      <c r="E25" s="301"/>
      <c r="F25" s="301"/>
      <c r="G25" s="301"/>
      <c r="H25" s="330"/>
      <c r="I25" s="301"/>
      <c r="J25" s="301">
        <v>0</v>
      </c>
      <c r="K25" s="301">
        <v>0</v>
      </c>
      <c r="L25" s="301">
        <v>0</v>
      </c>
      <c r="M25" s="301">
        <v>0</v>
      </c>
      <c r="N25" s="301">
        <v>0</v>
      </c>
      <c r="O25" s="301">
        <v>0</v>
      </c>
      <c r="P25" s="301"/>
      <c r="Q25" s="302"/>
    </row>
    <row r="26" spans="2:17" ht="19.05" customHeight="1" x14ac:dyDescent="0.2">
      <c r="B26" s="409"/>
      <c r="C26" s="421" t="s">
        <v>47</v>
      </c>
      <c r="D26" s="47">
        <v>6</v>
      </c>
      <c r="E26" s="23">
        <v>3</v>
      </c>
      <c r="F26" s="23">
        <v>4</v>
      </c>
      <c r="G26" s="23">
        <v>0</v>
      </c>
      <c r="H26" s="47">
        <v>92</v>
      </c>
      <c r="I26" s="23">
        <v>8</v>
      </c>
      <c r="J26" s="23">
        <v>6</v>
      </c>
      <c r="K26" s="23">
        <v>3</v>
      </c>
      <c r="L26" s="23">
        <v>2</v>
      </c>
      <c r="M26" s="23">
        <v>1</v>
      </c>
      <c r="N26" s="23">
        <v>0</v>
      </c>
      <c r="O26" s="23">
        <v>0</v>
      </c>
      <c r="P26" s="23">
        <v>83</v>
      </c>
      <c r="Q26" s="90">
        <v>1</v>
      </c>
    </row>
    <row r="27" spans="2:17" ht="19.05" customHeight="1" x14ac:dyDescent="0.2">
      <c r="B27" s="409"/>
      <c r="C27" s="422"/>
      <c r="D27" s="324"/>
      <c r="E27" s="296">
        <v>0.5</v>
      </c>
      <c r="F27" s="296">
        <v>0.66666666666666663</v>
      </c>
      <c r="G27" s="296">
        <v>0</v>
      </c>
      <c r="H27" s="324"/>
      <c r="I27" s="296">
        <v>8.6956521739130432E-2</v>
      </c>
      <c r="J27" s="296">
        <v>6.5217391304347824E-2</v>
      </c>
      <c r="K27" s="296">
        <v>3.2608695652173912E-2</v>
      </c>
      <c r="L27" s="296">
        <v>2.1739130434782608E-2</v>
      </c>
      <c r="M27" s="296">
        <v>1.0869565217391304E-2</v>
      </c>
      <c r="N27" s="296">
        <v>0</v>
      </c>
      <c r="O27" s="296">
        <v>0</v>
      </c>
      <c r="P27" s="296">
        <v>0.90217391304347827</v>
      </c>
      <c r="Q27" s="297">
        <v>1.0869565217391304E-2</v>
      </c>
    </row>
    <row r="28" spans="2:17" ht="19.05" customHeight="1" x14ac:dyDescent="0.2">
      <c r="B28" s="409"/>
      <c r="C28" s="505"/>
      <c r="D28" s="330"/>
      <c r="E28" s="301"/>
      <c r="F28" s="301"/>
      <c r="G28" s="301"/>
      <c r="H28" s="330"/>
      <c r="I28" s="301"/>
      <c r="J28" s="301">
        <v>0.75</v>
      </c>
      <c r="K28" s="301">
        <v>0.375</v>
      </c>
      <c r="L28" s="301">
        <v>0.25</v>
      </c>
      <c r="M28" s="301">
        <v>0.125</v>
      </c>
      <c r="N28" s="301">
        <v>0</v>
      </c>
      <c r="O28" s="301">
        <v>0</v>
      </c>
      <c r="P28" s="301"/>
      <c r="Q28" s="302"/>
    </row>
    <row r="29" spans="2:17" ht="19.05" customHeight="1" x14ac:dyDescent="0.2">
      <c r="B29" s="409"/>
      <c r="C29" s="421" t="s">
        <v>48</v>
      </c>
      <c r="D29" s="47">
        <v>2</v>
      </c>
      <c r="E29" s="8">
        <v>1</v>
      </c>
      <c r="F29" s="8">
        <v>0</v>
      </c>
      <c r="G29" s="8">
        <v>1</v>
      </c>
      <c r="H29" s="47">
        <v>13</v>
      </c>
      <c r="I29" s="8">
        <v>1</v>
      </c>
      <c r="J29" s="8">
        <v>0</v>
      </c>
      <c r="K29" s="8">
        <v>0</v>
      </c>
      <c r="L29" s="8">
        <v>0</v>
      </c>
      <c r="M29" s="8">
        <v>0</v>
      </c>
      <c r="N29" s="8">
        <v>1</v>
      </c>
      <c r="O29" s="8">
        <v>0</v>
      </c>
      <c r="P29" s="8">
        <v>12</v>
      </c>
      <c r="Q29" s="91">
        <v>0</v>
      </c>
    </row>
    <row r="30" spans="2:17" ht="19.05" customHeight="1" x14ac:dyDescent="0.2">
      <c r="B30" s="409"/>
      <c r="C30" s="422"/>
      <c r="D30" s="324"/>
      <c r="E30" s="399">
        <v>0.5</v>
      </c>
      <c r="F30" s="399">
        <v>0</v>
      </c>
      <c r="G30" s="296">
        <v>0.5</v>
      </c>
      <c r="H30" s="324"/>
      <c r="I30" s="296">
        <v>7.6923076923076927E-2</v>
      </c>
      <c r="J30" s="296">
        <v>0</v>
      </c>
      <c r="K30" s="296">
        <v>0</v>
      </c>
      <c r="L30" s="296">
        <v>0</v>
      </c>
      <c r="M30" s="296">
        <v>0</v>
      </c>
      <c r="N30" s="296">
        <v>7.6923076923076927E-2</v>
      </c>
      <c r="O30" s="296">
        <v>0</v>
      </c>
      <c r="P30" s="296">
        <v>0.92307692307692313</v>
      </c>
      <c r="Q30" s="297">
        <v>0</v>
      </c>
    </row>
    <row r="31" spans="2:17" ht="19.05" customHeight="1" x14ac:dyDescent="0.2">
      <c r="B31" s="409"/>
      <c r="C31" s="505"/>
      <c r="D31" s="330"/>
      <c r="E31" s="400"/>
      <c r="F31" s="400"/>
      <c r="G31" s="400"/>
      <c r="H31" s="330"/>
      <c r="I31" s="400"/>
      <c r="J31" s="301">
        <v>0</v>
      </c>
      <c r="K31" s="301">
        <v>0</v>
      </c>
      <c r="L31" s="301">
        <v>0</v>
      </c>
      <c r="M31" s="301">
        <v>0</v>
      </c>
      <c r="N31" s="301">
        <v>0</v>
      </c>
      <c r="O31" s="301">
        <v>0</v>
      </c>
      <c r="P31" s="400"/>
      <c r="Q31" s="375"/>
    </row>
    <row r="32" spans="2:17" ht="19.05" customHeight="1" x14ac:dyDescent="0.2">
      <c r="B32" s="409"/>
      <c r="C32" s="421" t="s">
        <v>49</v>
      </c>
      <c r="D32" s="47">
        <v>26</v>
      </c>
      <c r="E32" s="23">
        <v>15</v>
      </c>
      <c r="F32" s="23">
        <v>13</v>
      </c>
      <c r="G32" s="23">
        <v>0</v>
      </c>
      <c r="H32" s="47">
        <v>142</v>
      </c>
      <c r="I32" s="23">
        <v>10</v>
      </c>
      <c r="J32" s="23">
        <v>9</v>
      </c>
      <c r="K32" s="23">
        <v>7</v>
      </c>
      <c r="L32" s="23">
        <v>7</v>
      </c>
      <c r="M32" s="23">
        <v>6</v>
      </c>
      <c r="N32" s="23">
        <v>1</v>
      </c>
      <c r="O32" s="23">
        <v>0</v>
      </c>
      <c r="P32" s="23">
        <v>132</v>
      </c>
      <c r="Q32" s="90">
        <v>0</v>
      </c>
    </row>
    <row r="33" spans="2:17" ht="19.05" customHeight="1" x14ac:dyDescent="0.2">
      <c r="B33" s="409"/>
      <c r="C33" s="422"/>
      <c r="D33" s="324"/>
      <c r="E33" s="296">
        <v>0.57692307692307687</v>
      </c>
      <c r="F33" s="296">
        <v>0.5</v>
      </c>
      <c r="G33" s="296">
        <v>0</v>
      </c>
      <c r="H33" s="324"/>
      <c r="I33" s="296">
        <v>7.0422535211267609E-2</v>
      </c>
      <c r="J33" s="296">
        <v>6.3380281690140844E-2</v>
      </c>
      <c r="K33" s="296">
        <v>4.9295774647887321E-2</v>
      </c>
      <c r="L33" s="296">
        <v>4.9295774647887321E-2</v>
      </c>
      <c r="M33" s="296">
        <v>4.2253521126760563E-2</v>
      </c>
      <c r="N33" s="296">
        <v>7.0422535211267607E-3</v>
      </c>
      <c r="O33" s="296">
        <v>0</v>
      </c>
      <c r="P33" s="296">
        <v>0.92957746478873238</v>
      </c>
      <c r="Q33" s="297">
        <v>0</v>
      </c>
    </row>
    <row r="34" spans="2:17" ht="19.05" customHeight="1" thickBot="1" x14ac:dyDescent="0.25">
      <c r="B34" s="414"/>
      <c r="C34" s="506"/>
      <c r="D34" s="332"/>
      <c r="E34" s="304"/>
      <c r="F34" s="304"/>
      <c r="G34" s="304"/>
      <c r="H34" s="332"/>
      <c r="I34" s="304"/>
      <c r="J34" s="304">
        <v>0.9</v>
      </c>
      <c r="K34" s="304">
        <v>0.7</v>
      </c>
      <c r="L34" s="304">
        <v>0.7</v>
      </c>
      <c r="M34" s="304">
        <v>0.6</v>
      </c>
      <c r="N34" s="304">
        <v>0.1</v>
      </c>
      <c r="O34" s="304">
        <v>0</v>
      </c>
      <c r="P34" s="304"/>
      <c r="Q34" s="305"/>
    </row>
    <row r="35" spans="2:17" ht="19.05" customHeight="1" thickTop="1" x14ac:dyDescent="0.2">
      <c r="B35" s="408" t="s">
        <v>50</v>
      </c>
      <c r="C35" s="507" t="s">
        <v>51</v>
      </c>
      <c r="D35" s="47">
        <v>5</v>
      </c>
      <c r="E35" s="23">
        <v>1</v>
      </c>
      <c r="F35" s="23">
        <v>4</v>
      </c>
      <c r="G35" s="23">
        <v>1</v>
      </c>
      <c r="H35" s="47">
        <v>90</v>
      </c>
      <c r="I35" s="23">
        <v>5</v>
      </c>
      <c r="J35" s="23">
        <v>3</v>
      </c>
      <c r="K35" s="23">
        <v>2</v>
      </c>
      <c r="L35" s="23">
        <v>1</v>
      </c>
      <c r="M35" s="23">
        <v>1</v>
      </c>
      <c r="N35" s="23">
        <v>1</v>
      </c>
      <c r="O35" s="23">
        <v>0</v>
      </c>
      <c r="P35" s="23">
        <v>84</v>
      </c>
      <c r="Q35" s="90">
        <v>1</v>
      </c>
    </row>
    <row r="36" spans="2:17" ht="19.05" customHeight="1" x14ac:dyDescent="0.2">
      <c r="B36" s="409"/>
      <c r="C36" s="422"/>
      <c r="D36" s="324"/>
      <c r="E36" s="296">
        <v>0.2</v>
      </c>
      <c r="F36" s="296">
        <v>0.8</v>
      </c>
      <c r="G36" s="296">
        <v>0.2</v>
      </c>
      <c r="H36" s="324"/>
      <c r="I36" s="296">
        <v>5.5555555555555552E-2</v>
      </c>
      <c r="J36" s="296">
        <v>3.3333333333333333E-2</v>
      </c>
      <c r="K36" s="296">
        <v>2.2222222222222223E-2</v>
      </c>
      <c r="L36" s="296">
        <v>1.1111111111111112E-2</v>
      </c>
      <c r="M36" s="296">
        <v>1.1111111111111112E-2</v>
      </c>
      <c r="N36" s="296">
        <v>1.1111111111111112E-2</v>
      </c>
      <c r="O36" s="296">
        <v>0</v>
      </c>
      <c r="P36" s="296">
        <v>0.93333333333333335</v>
      </c>
      <c r="Q36" s="297">
        <v>1.1111111111111112E-2</v>
      </c>
    </row>
    <row r="37" spans="2:17" ht="19.05" customHeight="1" x14ac:dyDescent="0.2">
      <c r="B37" s="409"/>
      <c r="C37" s="505"/>
      <c r="D37" s="330"/>
      <c r="E37" s="301"/>
      <c r="F37" s="301"/>
      <c r="G37" s="301"/>
      <c r="H37" s="330"/>
      <c r="I37" s="301"/>
      <c r="J37" s="301">
        <v>0.6</v>
      </c>
      <c r="K37" s="301">
        <v>0.4</v>
      </c>
      <c r="L37" s="301">
        <v>0.2</v>
      </c>
      <c r="M37" s="301">
        <v>0.2</v>
      </c>
      <c r="N37" s="301">
        <v>0.2</v>
      </c>
      <c r="O37" s="301">
        <v>0</v>
      </c>
      <c r="P37" s="301"/>
      <c r="Q37" s="302"/>
    </row>
    <row r="38" spans="2:17" ht="19.05" customHeight="1" x14ac:dyDescent="0.2">
      <c r="B38" s="409"/>
      <c r="C38" s="421" t="s">
        <v>52</v>
      </c>
      <c r="D38" s="47">
        <v>21</v>
      </c>
      <c r="E38" s="23">
        <v>12</v>
      </c>
      <c r="F38" s="23">
        <v>10</v>
      </c>
      <c r="G38" s="23">
        <v>1</v>
      </c>
      <c r="H38" s="47">
        <v>153</v>
      </c>
      <c r="I38" s="23">
        <v>15</v>
      </c>
      <c r="J38" s="23">
        <v>8</v>
      </c>
      <c r="K38" s="23">
        <v>7</v>
      </c>
      <c r="L38" s="23">
        <v>6</v>
      </c>
      <c r="M38" s="23">
        <v>4</v>
      </c>
      <c r="N38" s="23">
        <v>1</v>
      </c>
      <c r="O38" s="23">
        <v>0</v>
      </c>
      <c r="P38" s="23">
        <v>138</v>
      </c>
      <c r="Q38" s="90">
        <v>2</v>
      </c>
    </row>
    <row r="39" spans="2:17" ht="19.05" customHeight="1" x14ac:dyDescent="0.2">
      <c r="B39" s="409"/>
      <c r="C39" s="422"/>
      <c r="D39" s="324"/>
      <c r="E39" s="296">
        <v>0.5714285714285714</v>
      </c>
      <c r="F39" s="296">
        <v>0.47619047619047616</v>
      </c>
      <c r="G39" s="296">
        <v>4.7619047619047616E-2</v>
      </c>
      <c r="H39" s="324"/>
      <c r="I39" s="296">
        <v>9.8039215686274508E-2</v>
      </c>
      <c r="J39" s="296">
        <v>5.2287581699346407E-2</v>
      </c>
      <c r="K39" s="296">
        <v>4.5751633986928102E-2</v>
      </c>
      <c r="L39" s="296">
        <v>3.9215686274509803E-2</v>
      </c>
      <c r="M39" s="296">
        <v>2.6143790849673203E-2</v>
      </c>
      <c r="N39" s="296">
        <v>6.5359477124183009E-3</v>
      </c>
      <c r="O39" s="296">
        <v>0</v>
      </c>
      <c r="P39" s="296">
        <v>0.90196078431372551</v>
      </c>
      <c r="Q39" s="297">
        <v>1.3071895424836602E-2</v>
      </c>
    </row>
    <row r="40" spans="2:17" ht="19.05" customHeight="1" x14ac:dyDescent="0.2">
      <c r="B40" s="409"/>
      <c r="C40" s="505"/>
      <c r="D40" s="330"/>
      <c r="E40" s="301"/>
      <c r="F40" s="301"/>
      <c r="G40" s="301"/>
      <c r="H40" s="330"/>
      <c r="I40" s="301"/>
      <c r="J40" s="301">
        <v>0.53333333333333333</v>
      </c>
      <c r="K40" s="301">
        <v>0.46666666666666667</v>
      </c>
      <c r="L40" s="301">
        <v>0.4</v>
      </c>
      <c r="M40" s="301">
        <v>0.26666666666666666</v>
      </c>
      <c r="N40" s="301">
        <v>6.6666666666666666E-2</v>
      </c>
      <c r="O40" s="301">
        <v>0</v>
      </c>
      <c r="P40" s="301"/>
      <c r="Q40" s="302"/>
    </row>
    <row r="41" spans="2:17" ht="19.05" customHeight="1" x14ac:dyDescent="0.2">
      <c r="B41" s="409"/>
      <c r="C41" s="421" t="s">
        <v>53</v>
      </c>
      <c r="D41" s="47">
        <v>11</v>
      </c>
      <c r="E41" s="8">
        <v>6</v>
      </c>
      <c r="F41" s="8">
        <v>6</v>
      </c>
      <c r="G41" s="8">
        <v>0</v>
      </c>
      <c r="H41" s="47">
        <v>43</v>
      </c>
      <c r="I41" s="8">
        <v>3</v>
      </c>
      <c r="J41" s="8">
        <v>3</v>
      </c>
      <c r="K41" s="8">
        <v>4</v>
      </c>
      <c r="L41" s="8">
        <v>3</v>
      </c>
      <c r="M41" s="8">
        <v>1</v>
      </c>
      <c r="N41" s="8">
        <v>1</v>
      </c>
      <c r="O41" s="8">
        <v>0</v>
      </c>
      <c r="P41" s="8">
        <v>40</v>
      </c>
      <c r="Q41" s="91">
        <v>0</v>
      </c>
    </row>
    <row r="42" spans="2:17" ht="19.05" customHeight="1" x14ac:dyDescent="0.2">
      <c r="B42" s="409"/>
      <c r="C42" s="422"/>
      <c r="D42" s="324"/>
      <c r="E42" s="296">
        <v>0.54545454545454541</v>
      </c>
      <c r="F42" s="296">
        <v>0.54545454545454541</v>
      </c>
      <c r="G42" s="296">
        <v>0</v>
      </c>
      <c r="H42" s="324"/>
      <c r="I42" s="296">
        <v>6.9767441860465115E-2</v>
      </c>
      <c r="J42" s="296">
        <v>6.9767441860465115E-2</v>
      </c>
      <c r="K42" s="296">
        <v>9.3023255813953487E-2</v>
      </c>
      <c r="L42" s="296">
        <v>6.9767441860465115E-2</v>
      </c>
      <c r="M42" s="296">
        <v>2.3255813953488372E-2</v>
      </c>
      <c r="N42" s="296">
        <v>2.3255813953488372E-2</v>
      </c>
      <c r="O42" s="296">
        <v>0</v>
      </c>
      <c r="P42" s="296">
        <v>0.93023255813953487</v>
      </c>
      <c r="Q42" s="297">
        <v>0</v>
      </c>
    </row>
    <row r="43" spans="2:17" ht="19.05" customHeight="1" x14ac:dyDescent="0.2">
      <c r="B43" s="409"/>
      <c r="C43" s="505"/>
      <c r="D43" s="330"/>
      <c r="E43" s="301"/>
      <c r="F43" s="301"/>
      <c r="G43" s="301"/>
      <c r="H43" s="330"/>
      <c r="I43" s="301"/>
      <c r="J43" s="301">
        <v>1</v>
      </c>
      <c r="K43" s="301">
        <v>1.3333333333333333</v>
      </c>
      <c r="L43" s="301">
        <v>1</v>
      </c>
      <c r="M43" s="301">
        <v>0.33333333333333331</v>
      </c>
      <c r="N43" s="301">
        <v>0.33333333333333331</v>
      </c>
      <c r="O43" s="301">
        <v>0</v>
      </c>
      <c r="P43" s="301"/>
      <c r="Q43" s="302"/>
    </row>
    <row r="44" spans="2:17" ht="19.05" customHeight="1" x14ac:dyDescent="0.2">
      <c r="B44" s="409"/>
      <c r="C44" s="421" t="s">
        <v>54</v>
      </c>
      <c r="D44" s="47">
        <v>8</v>
      </c>
      <c r="E44" s="8">
        <v>4</v>
      </c>
      <c r="F44" s="8">
        <v>4</v>
      </c>
      <c r="G44" s="8">
        <v>0</v>
      </c>
      <c r="H44" s="47">
        <v>28</v>
      </c>
      <c r="I44" s="8">
        <v>3</v>
      </c>
      <c r="J44" s="8">
        <v>2</v>
      </c>
      <c r="K44" s="8">
        <v>2</v>
      </c>
      <c r="L44" s="8">
        <v>3</v>
      </c>
      <c r="M44" s="8">
        <v>1</v>
      </c>
      <c r="N44" s="8">
        <v>0</v>
      </c>
      <c r="O44" s="8">
        <v>0</v>
      </c>
      <c r="P44" s="8">
        <v>25</v>
      </c>
      <c r="Q44" s="91">
        <v>0</v>
      </c>
    </row>
    <row r="45" spans="2:17" ht="19.05" customHeight="1" x14ac:dyDescent="0.2">
      <c r="B45" s="409"/>
      <c r="C45" s="422"/>
      <c r="D45" s="324"/>
      <c r="E45" s="296">
        <v>0.5</v>
      </c>
      <c r="F45" s="296">
        <v>0.5</v>
      </c>
      <c r="G45" s="296">
        <v>0</v>
      </c>
      <c r="H45" s="324"/>
      <c r="I45" s="296">
        <v>0.10714285714285714</v>
      </c>
      <c r="J45" s="296">
        <v>7.1428571428571425E-2</v>
      </c>
      <c r="K45" s="296">
        <v>7.1428571428571425E-2</v>
      </c>
      <c r="L45" s="296">
        <v>0.10714285714285714</v>
      </c>
      <c r="M45" s="296">
        <v>3.5714285714285712E-2</v>
      </c>
      <c r="N45" s="296">
        <v>0</v>
      </c>
      <c r="O45" s="296">
        <v>0</v>
      </c>
      <c r="P45" s="296">
        <v>0.8928571428571429</v>
      </c>
      <c r="Q45" s="297">
        <v>0</v>
      </c>
    </row>
    <row r="46" spans="2:17" ht="19.05" customHeight="1" x14ac:dyDescent="0.2">
      <c r="B46" s="409"/>
      <c r="C46" s="505"/>
      <c r="D46" s="330"/>
      <c r="E46" s="301"/>
      <c r="F46" s="301"/>
      <c r="G46" s="301"/>
      <c r="H46" s="330"/>
      <c r="I46" s="301"/>
      <c r="J46" s="301">
        <v>0.66666666666666663</v>
      </c>
      <c r="K46" s="301">
        <v>0.66666666666666663</v>
      </c>
      <c r="L46" s="301">
        <v>1</v>
      </c>
      <c r="M46" s="301">
        <v>0.33333333333333331</v>
      </c>
      <c r="N46" s="301">
        <v>0</v>
      </c>
      <c r="O46" s="301">
        <v>0</v>
      </c>
      <c r="P46" s="301"/>
      <c r="Q46" s="302"/>
    </row>
    <row r="47" spans="2:17" ht="19.05" customHeight="1" x14ac:dyDescent="0.2">
      <c r="B47" s="409"/>
      <c r="C47" s="421" t="s">
        <v>55</v>
      </c>
      <c r="D47" s="47">
        <v>12</v>
      </c>
      <c r="E47" s="8">
        <v>8</v>
      </c>
      <c r="F47" s="8">
        <v>4</v>
      </c>
      <c r="G47" s="8">
        <v>0</v>
      </c>
      <c r="H47" s="47">
        <v>16</v>
      </c>
      <c r="I47" s="8">
        <v>3</v>
      </c>
      <c r="J47" s="8">
        <v>3</v>
      </c>
      <c r="K47" s="8">
        <v>6</v>
      </c>
      <c r="L47" s="8">
        <v>2</v>
      </c>
      <c r="M47" s="8">
        <v>0</v>
      </c>
      <c r="N47" s="8">
        <v>0</v>
      </c>
      <c r="O47" s="8">
        <v>0</v>
      </c>
      <c r="P47" s="8">
        <v>13</v>
      </c>
      <c r="Q47" s="91">
        <v>0</v>
      </c>
    </row>
    <row r="48" spans="2:17" ht="19.05" customHeight="1" x14ac:dyDescent="0.2">
      <c r="B48" s="409"/>
      <c r="C48" s="422"/>
      <c r="D48" s="324"/>
      <c r="E48" s="296">
        <v>0.66666666666666663</v>
      </c>
      <c r="F48" s="296">
        <v>0.33333333333333331</v>
      </c>
      <c r="G48" s="296">
        <v>0</v>
      </c>
      <c r="H48" s="324"/>
      <c r="I48" s="296">
        <v>0.1875</v>
      </c>
      <c r="J48" s="296">
        <v>0.1875</v>
      </c>
      <c r="K48" s="296">
        <v>0.375</v>
      </c>
      <c r="L48" s="296">
        <v>0.125</v>
      </c>
      <c r="M48" s="296">
        <v>0</v>
      </c>
      <c r="N48" s="296">
        <v>0</v>
      </c>
      <c r="O48" s="296">
        <v>0</v>
      </c>
      <c r="P48" s="296">
        <v>0.8125</v>
      </c>
      <c r="Q48" s="297">
        <v>0</v>
      </c>
    </row>
    <row r="49" spans="2:17" ht="19.05" customHeight="1" x14ac:dyDescent="0.2">
      <c r="B49" s="409"/>
      <c r="C49" s="505"/>
      <c r="D49" s="330"/>
      <c r="E49" s="301"/>
      <c r="F49" s="301"/>
      <c r="G49" s="301"/>
      <c r="H49" s="330"/>
      <c r="I49" s="301"/>
      <c r="J49" s="301">
        <v>1</v>
      </c>
      <c r="K49" s="301">
        <v>2</v>
      </c>
      <c r="L49" s="301">
        <v>0.66666666666666663</v>
      </c>
      <c r="M49" s="301">
        <v>0</v>
      </c>
      <c r="N49" s="301">
        <v>0</v>
      </c>
      <c r="O49" s="301">
        <v>0</v>
      </c>
      <c r="P49" s="301"/>
      <c r="Q49" s="302"/>
    </row>
    <row r="50" spans="2:17" ht="19.05" customHeight="1" x14ac:dyDescent="0.2">
      <c r="B50" s="409"/>
      <c r="C50" s="421" t="s">
        <v>56</v>
      </c>
      <c r="D50" s="47">
        <v>17</v>
      </c>
      <c r="E50" s="8">
        <v>10</v>
      </c>
      <c r="F50" s="8">
        <v>6</v>
      </c>
      <c r="G50" s="8">
        <v>1</v>
      </c>
      <c r="H50" s="47">
        <v>19</v>
      </c>
      <c r="I50" s="8">
        <v>1</v>
      </c>
      <c r="J50" s="8">
        <v>1</v>
      </c>
      <c r="K50" s="8">
        <v>1</v>
      </c>
      <c r="L50" s="8">
        <v>0</v>
      </c>
      <c r="M50" s="8">
        <v>0</v>
      </c>
      <c r="N50" s="8">
        <v>0</v>
      </c>
      <c r="O50" s="8">
        <v>0</v>
      </c>
      <c r="P50" s="8">
        <v>18</v>
      </c>
      <c r="Q50" s="91">
        <v>0</v>
      </c>
    </row>
    <row r="51" spans="2:17" ht="19.05" customHeight="1" x14ac:dyDescent="0.2">
      <c r="B51" s="409"/>
      <c r="C51" s="422"/>
      <c r="D51" s="324"/>
      <c r="E51" s="296">
        <v>0.58823529411764708</v>
      </c>
      <c r="F51" s="296">
        <v>0.35294117647058826</v>
      </c>
      <c r="G51" s="296">
        <v>5.8823529411764705E-2</v>
      </c>
      <c r="H51" s="324"/>
      <c r="I51" s="296">
        <v>5.2631578947368418E-2</v>
      </c>
      <c r="J51" s="296">
        <v>5.2631578947368418E-2</v>
      </c>
      <c r="K51" s="296">
        <v>5.2631578947368418E-2</v>
      </c>
      <c r="L51" s="296">
        <v>0</v>
      </c>
      <c r="M51" s="296">
        <v>0</v>
      </c>
      <c r="N51" s="296">
        <v>0</v>
      </c>
      <c r="O51" s="296">
        <v>0</v>
      </c>
      <c r="P51" s="296">
        <v>0.94736842105263153</v>
      </c>
      <c r="Q51" s="297">
        <v>0</v>
      </c>
    </row>
    <row r="52" spans="2:17" ht="19.05" customHeight="1" thickBot="1" x14ac:dyDescent="0.25">
      <c r="B52" s="409"/>
      <c r="C52" s="506"/>
      <c r="D52" s="332"/>
      <c r="E52" s="304"/>
      <c r="F52" s="304"/>
      <c r="G52" s="304"/>
      <c r="H52" s="332"/>
      <c r="I52" s="304"/>
      <c r="J52" s="98">
        <v>0</v>
      </c>
      <c r="K52" s="98">
        <v>0</v>
      </c>
      <c r="L52" s="98">
        <v>0</v>
      </c>
      <c r="M52" s="98">
        <v>0</v>
      </c>
      <c r="N52" s="98">
        <v>0</v>
      </c>
      <c r="O52" s="98">
        <v>0</v>
      </c>
      <c r="P52" s="304"/>
      <c r="Q52" s="305"/>
    </row>
    <row r="53" spans="2:17" ht="19.05" customHeight="1" thickTop="1" x14ac:dyDescent="0.2">
      <c r="B53" s="409"/>
      <c r="C53" s="26" t="s">
        <v>57</v>
      </c>
      <c r="D53" s="47">
        <v>52</v>
      </c>
      <c r="E53" s="23">
        <v>30</v>
      </c>
      <c r="F53" s="23">
        <v>24</v>
      </c>
      <c r="G53" s="23">
        <v>1</v>
      </c>
      <c r="H53" s="47">
        <v>240</v>
      </c>
      <c r="I53" s="23">
        <v>24</v>
      </c>
      <c r="J53" s="23">
        <v>16</v>
      </c>
      <c r="K53" s="23">
        <v>19</v>
      </c>
      <c r="L53" s="23">
        <v>14</v>
      </c>
      <c r="M53" s="23">
        <v>6</v>
      </c>
      <c r="N53" s="23">
        <v>2</v>
      </c>
      <c r="O53" s="23">
        <v>0</v>
      </c>
      <c r="P53" s="23">
        <v>216</v>
      </c>
      <c r="Q53" s="90">
        <v>2</v>
      </c>
    </row>
    <row r="54" spans="2:17" ht="19.05" customHeight="1" x14ac:dyDescent="0.2">
      <c r="B54" s="409"/>
      <c r="C54" s="389" t="s">
        <v>58</v>
      </c>
      <c r="D54" s="324"/>
      <c r="E54" s="296">
        <v>0.57692307692307687</v>
      </c>
      <c r="F54" s="296">
        <v>0.46153846153846156</v>
      </c>
      <c r="G54" s="296">
        <v>1.9230769230769232E-2</v>
      </c>
      <c r="H54" s="324"/>
      <c r="I54" s="296">
        <v>0.1</v>
      </c>
      <c r="J54" s="296">
        <v>6.6666666666666666E-2</v>
      </c>
      <c r="K54" s="296">
        <v>7.9166666666666663E-2</v>
      </c>
      <c r="L54" s="296">
        <v>5.8333333333333334E-2</v>
      </c>
      <c r="M54" s="296">
        <v>2.5000000000000001E-2</v>
      </c>
      <c r="N54" s="296">
        <v>8.3333333333333332E-3</v>
      </c>
      <c r="O54" s="296">
        <v>0</v>
      </c>
      <c r="P54" s="296">
        <v>0.9</v>
      </c>
      <c r="Q54" s="297">
        <v>8.3333333333333332E-3</v>
      </c>
    </row>
    <row r="55" spans="2:17" ht="19.05" customHeight="1" x14ac:dyDescent="0.2">
      <c r="B55" s="409"/>
      <c r="C55" s="391"/>
      <c r="D55" s="330"/>
      <c r="E55" s="301"/>
      <c r="F55" s="301"/>
      <c r="G55" s="301"/>
      <c r="H55" s="330"/>
      <c r="I55" s="301"/>
      <c r="J55" s="301">
        <v>0.66666666666666663</v>
      </c>
      <c r="K55" s="301">
        <v>0.79166666666666663</v>
      </c>
      <c r="L55" s="301">
        <v>0.58333333333333337</v>
      </c>
      <c r="M55" s="301">
        <v>0.25</v>
      </c>
      <c r="N55" s="301">
        <v>8.3333333333333329E-2</v>
      </c>
      <c r="O55" s="301">
        <v>0</v>
      </c>
      <c r="P55" s="301"/>
      <c r="Q55" s="302"/>
    </row>
    <row r="56" spans="2:17" ht="19.05" customHeight="1" x14ac:dyDescent="0.2">
      <c r="B56" s="409"/>
      <c r="C56" s="29" t="s">
        <v>57</v>
      </c>
      <c r="D56" s="46">
        <v>48</v>
      </c>
      <c r="E56" s="8">
        <v>28</v>
      </c>
      <c r="F56" s="8">
        <v>20</v>
      </c>
      <c r="G56" s="8">
        <v>1</v>
      </c>
      <c r="H56" s="46">
        <v>106</v>
      </c>
      <c r="I56" s="8">
        <v>10</v>
      </c>
      <c r="J56" s="8">
        <v>9</v>
      </c>
      <c r="K56" s="8">
        <v>13</v>
      </c>
      <c r="L56" s="8">
        <v>8</v>
      </c>
      <c r="M56" s="8">
        <v>2</v>
      </c>
      <c r="N56" s="8">
        <v>1</v>
      </c>
      <c r="O56" s="8">
        <v>0</v>
      </c>
      <c r="P56" s="8">
        <v>96</v>
      </c>
      <c r="Q56" s="91">
        <v>0</v>
      </c>
    </row>
    <row r="57" spans="2:17" ht="19.05" customHeight="1" x14ac:dyDescent="0.2">
      <c r="B57" s="409"/>
      <c r="C57" s="389" t="s">
        <v>59</v>
      </c>
      <c r="D57" s="324"/>
      <c r="E57" s="296">
        <v>0.58333333333333337</v>
      </c>
      <c r="F57" s="296">
        <v>0.41666666666666669</v>
      </c>
      <c r="G57" s="296">
        <v>2.0833333333333332E-2</v>
      </c>
      <c r="H57" s="324"/>
      <c r="I57" s="296">
        <v>9.4339622641509441E-2</v>
      </c>
      <c r="J57" s="296">
        <v>8.4905660377358486E-2</v>
      </c>
      <c r="K57" s="296">
        <v>0.12264150943396226</v>
      </c>
      <c r="L57" s="296">
        <v>7.5471698113207544E-2</v>
      </c>
      <c r="M57" s="296">
        <v>1.8867924528301886E-2</v>
      </c>
      <c r="N57" s="296">
        <v>9.433962264150943E-3</v>
      </c>
      <c r="O57" s="296">
        <v>0</v>
      </c>
      <c r="P57" s="296">
        <v>0.90566037735849059</v>
      </c>
      <c r="Q57" s="297">
        <v>0</v>
      </c>
    </row>
    <row r="58" spans="2:17" ht="19.05" customHeight="1" thickBot="1" x14ac:dyDescent="0.25">
      <c r="B58" s="410"/>
      <c r="C58" s="391"/>
      <c r="D58" s="338"/>
      <c r="E58" s="306"/>
      <c r="F58" s="306"/>
      <c r="G58" s="306"/>
      <c r="H58" s="338"/>
      <c r="I58" s="306"/>
      <c r="J58" s="306">
        <v>0.9</v>
      </c>
      <c r="K58" s="306">
        <v>1.3</v>
      </c>
      <c r="L58" s="306">
        <v>0.8</v>
      </c>
      <c r="M58" s="306">
        <v>0.2</v>
      </c>
      <c r="N58" s="306">
        <v>0.1</v>
      </c>
      <c r="O58" s="306">
        <v>0</v>
      </c>
      <c r="P58" s="306"/>
      <c r="Q58" s="307"/>
    </row>
    <row r="59" spans="2:17" ht="19.05" customHeight="1" x14ac:dyDescent="0.2">
      <c r="B59" s="68"/>
      <c r="C59" s="504"/>
      <c r="D59" s="504"/>
      <c r="E59" s="504"/>
      <c r="F59" s="504"/>
      <c r="G59" s="376"/>
      <c r="H59" s="376"/>
      <c r="I59" s="376"/>
      <c r="J59" s="376"/>
      <c r="K59" s="376"/>
      <c r="L59" s="376"/>
      <c r="M59" s="376"/>
      <c r="N59" s="376"/>
      <c r="O59" s="376"/>
      <c r="P59" s="376"/>
      <c r="Q59" s="376"/>
    </row>
  </sheetData>
  <mergeCells count="31">
    <mergeCell ref="B14:C16"/>
    <mergeCell ref="B17:B34"/>
    <mergeCell ref="C17:C19"/>
    <mergeCell ref="C50:C52"/>
    <mergeCell ref="C20:C22"/>
    <mergeCell ref="B35:B58"/>
    <mergeCell ref="C35:C37"/>
    <mergeCell ref="C38:C40"/>
    <mergeCell ref="C41:C43"/>
    <mergeCell ref="C44:C46"/>
    <mergeCell ref="C47:C49"/>
    <mergeCell ref="B9:C13"/>
    <mergeCell ref="D9:D13"/>
    <mergeCell ref="H9:H13"/>
    <mergeCell ref="E10:E13"/>
    <mergeCell ref="F10:F13"/>
    <mergeCell ref="G10:G13"/>
    <mergeCell ref="P10:P13"/>
    <mergeCell ref="Q10:Q13"/>
    <mergeCell ref="I11:I13"/>
    <mergeCell ref="J11:J13"/>
    <mergeCell ref="K11:K13"/>
    <mergeCell ref="L11:L13"/>
    <mergeCell ref="M11:M13"/>
    <mergeCell ref="N11:N13"/>
    <mergeCell ref="O11:O13"/>
    <mergeCell ref="C59:F59"/>
    <mergeCell ref="C23:C25"/>
    <mergeCell ref="C26:C28"/>
    <mergeCell ref="C29:C31"/>
    <mergeCell ref="C32:C3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3D9B0-03A8-4291-989E-994DC985735F}">
  <sheetPr>
    <pageSetUpPr fitToPage="1"/>
  </sheetPr>
  <dimension ref="B2:T41"/>
  <sheetViews>
    <sheetView view="pageBreakPreview" zoomScaleNormal="100" zoomScaleSheetLayoutView="100" workbookViewId="0"/>
  </sheetViews>
  <sheetFormatPr defaultColWidth="9" defaultRowHeight="13.2" x14ac:dyDescent="0.2"/>
  <cols>
    <col min="1" max="1" width="9" style="1"/>
    <col min="2" max="2" width="4.33203125" style="1" customWidth="1"/>
    <col min="3" max="3" width="16.6640625" style="1" customWidth="1"/>
    <col min="4" max="4" width="17.88671875" style="1" customWidth="1"/>
    <col min="5" max="8" width="19" style="1" customWidth="1"/>
    <col min="9" max="9" width="17.88671875" style="1" customWidth="1"/>
    <col min="10" max="10" width="8.33203125" style="1" customWidth="1"/>
    <col min="11" max="20" width="9" style="403"/>
    <col min="21" max="16384" width="9" style="1"/>
  </cols>
  <sheetData>
    <row r="2" spans="2:10" x14ac:dyDescent="0.2">
      <c r="B2" s="1" t="s">
        <v>249</v>
      </c>
    </row>
    <row r="4" spans="2:10" x14ac:dyDescent="0.2">
      <c r="H4" s="364" t="s">
        <v>0</v>
      </c>
    </row>
    <row r="5" spans="2:10" x14ac:dyDescent="0.2">
      <c r="H5" s="364" t="s">
        <v>63</v>
      </c>
    </row>
    <row r="6" spans="2:10" ht="10.5" customHeight="1" x14ac:dyDescent="0.2"/>
    <row r="7" spans="2:10" ht="13.8" thickBot="1" x14ac:dyDescent="0.25">
      <c r="E7" s="1" t="s">
        <v>101</v>
      </c>
      <c r="I7" s="2" t="s">
        <v>1</v>
      </c>
    </row>
    <row r="8" spans="2:10" ht="7.5" customHeight="1" x14ac:dyDescent="0.2">
      <c r="B8" s="7"/>
      <c r="C8" s="3"/>
      <c r="D8" s="478" t="s">
        <v>85</v>
      </c>
      <c r="E8" s="481" t="s">
        <v>184</v>
      </c>
      <c r="F8" s="484" t="s">
        <v>185</v>
      </c>
      <c r="G8" s="484" t="s">
        <v>186</v>
      </c>
      <c r="H8" s="484" t="s">
        <v>187</v>
      </c>
      <c r="I8" s="487" t="s">
        <v>64</v>
      </c>
    </row>
    <row r="9" spans="2:10" ht="7.5" customHeight="1" x14ac:dyDescent="0.2">
      <c r="B9" s="14"/>
      <c r="C9" s="9"/>
      <c r="D9" s="479"/>
      <c r="E9" s="561"/>
      <c r="F9" s="563"/>
      <c r="G9" s="563"/>
      <c r="H9" s="422"/>
      <c r="I9" s="479"/>
    </row>
    <row r="10" spans="2:10" ht="66.75" customHeight="1" x14ac:dyDescent="0.2">
      <c r="B10" s="24"/>
      <c r="C10" s="25"/>
      <c r="D10" s="480"/>
      <c r="E10" s="562"/>
      <c r="F10" s="564"/>
      <c r="G10" s="564"/>
      <c r="H10" s="505"/>
      <c r="I10" s="480"/>
    </row>
    <row r="11" spans="2:10" ht="20.100000000000001" customHeight="1" x14ac:dyDescent="0.2">
      <c r="B11" s="488" t="s">
        <v>42</v>
      </c>
      <c r="C11" s="489"/>
      <c r="D11" s="171">
        <v>432</v>
      </c>
      <c r="E11" s="39">
        <v>73</v>
      </c>
      <c r="F11" s="57">
        <v>5</v>
      </c>
      <c r="G11" s="57">
        <v>9</v>
      </c>
      <c r="H11" s="57">
        <v>332</v>
      </c>
      <c r="I11" s="60">
        <v>13</v>
      </c>
    </row>
    <row r="12" spans="2:10" ht="20.100000000000001" customHeight="1" thickBot="1" x14ac:dyDescent="0.25">
      <c r="B12" s="490"/>
      <c r="C12" s="491"/>
      <c r="D12" s="308"/>
      <c r="E12" s="93">
        <v>0.16898148148148148</v>
      </c>
      <c r="F12" s="202">
        <v>1.1574074074074073E-2</v>
      </c>
      <c r="G12" s="202">
        <v>2.0833333333333332E-2</v>
      </c>
      <c r="H12" s="202">
        <v>0.76851851851851849</v>
      </c>
      <c r="I12" s="92">
        <v>3.0092592592592591E-2</v>
      </c>
      <c r="J12" s="33"/>
    </row>
    <row r="13" spans="2:10" ht="20.100000000000001" customHeight="1" thickTop="1" x14ac:dyDescent="0.2">
      <c r="B13" s="408" t="s">
        <v>60</v>
      </c>
      <c r="C13" s="492" t="s">
        <v>44</v>
      </c>
      <c r="D13" s="300">
        <v>48</v>
      </c>
      <c r="E13" s="355">
        <v>8</v>
      </c>
      <c r="F13" s="59">
        <v>1</v>
      </c>
      <c r="G13" s="59">
        <v>1</v>
      </c>
      <c r="H13" s="59">
        <v>38</v>
      </c>
      <c r="I13" s="62">
        <v>0</v>
      </c>
    </row>
    <row r="14" spans="2:10" ht="20.100000000000001" customHeight="1" x14ac:dyDescent="0.2">
      <c r="B14" s="409"/>
      <c r="C14" s="493"/>
      <c r="D14" s="309"/>
      <c r="E14" s="96">
        <v>0.16666666666666666</v>
      </c>
      <c r="F14" s="203">
        <v>2.0833333333333332E-2</v>
      </c>
      <c r="G14" s="203">
        <v>2.0833333333333332E-2</v>
      </c>
      <c r="H14" s="203">
        <v>0.79166666666666663</v>
      </c>
      <c r="I14" s="97">
        <v>0</v>
      </c>
    </row>
    <row r="15" spans="2:10" ht="20.100000000000001" customHeight="1" x14ac:dyDescent="0.2">
      <c r="B15" s="409"/>
      <c r="C15" s="494" t="s">
        <v>45</v>
      </c>
      <c r="D15" s="295">
        <v>72</v>
      </c>
      <c r="E15" s="39">
        <v>15</v>
      </c>
      <c r="F15" s="57">
        <v>0</v>
      </c>
      <c r="G15" s="57">
        <v>3</v>
      </c>
      <c r="H15" s="57">
        <v>54</v>
      </c>
      <c r="I15" s="60">
        <v>0</v>
      </c>
    </row>
    <row r="16" spans="2:10" ht="20.100000000000001" customHeight="1" x14ac:dyDescent="0.2">
      <c r="B16" s="409"/>
      <c r="C16" s="493"/>
      <c r="D16" s="310"/>
      <c r="E16" s="96">
        <v>0.20833333333333334</v>
      </c>
      <c r="F16" s="203">
        <v>0</v>
      </c>
      <c r="G16" s="203">
        <v>4.1666666666666664E-2</v>
      </c>
      <c r="H16" s="203">
        <v>0.75</v>
      </c>
      <c r="I16" s="97">
        <v>0</v>
      </c>
    </row>
    <row r="17" spans="2:9" ht="20.100000000000001" customHeight="1" x14ac:dyDescent="0.2">
      <c r="B17" s="409"/>
      <c r="C17" s="494" t="s">
        <v>61</v>
      </c>
      <c r="D17" s="295">
        <v>24</v>
      </c>
      <c r="E17" s="39">
        <v>4</v>
      </c>
      <c r="F17" s="57">
        <v>1</v>
      </c>
      <c r="G17" s="57">
        <v>0</v>
      </c>
      <c r="H17" s="57">
        <v>18</v>
      </c>
      <c r="I17" s="60">
        <v>1</v>
      </c>
    </row>
    <row r="18" spans="2:9" ht="20.100000000000001" customHeight="1" x14ac:dyDescent="0.2">
      <c r="B18" s="409"/>
      <c r="C18" s="493"/>
      <c r="D18" s="310"/>
      <c r="E18" s="96">
        <v>0.16666666666666666</v>
      </c>
      <c r="F18" s="203">
        <v>4.1666666666666664E-2</v>
      </c>
      <c r="G18" s="203">
        <v>0</v>
      </c>
      <c r="H18" s="203">
        <v>0.75</v>
      </c>
      <c r="I18" s="97">
        <v>4.1666666666666664E-2</v>
      </c>
    </row>
    <row r="19" spans="2:9" ht="20.100000000000001" customHeight="1" x14ac:dyDescent="0.2">
      <c r="B19" s="409"/>
      <c r="C19" s="494" t="s">
        <v>47</v>
      </c>
      <c r="D19" s="295">
        <v>102</v>
      </c>
      <c r="E19" s="39">
        <v>20</v>
      </c>
      <c r="F19" s="57">
        <v>1</v>
      </c>
      <c r="G19" s="57">
        <v>5</v>
      </c>
      <c r="H19" s="57">
        <v>70</v>
      </c>
      <c r="I19" s="60">
        <v>6</v>
      </c>
    </row>
    <row r="20" spans="2:9" ht="20.100000000000001" customHeight="1" x14ac:dyDescent="0.2">
      <c r="B20" s="409"/>
      <c r="C20" s="493"/>
      <c r="D20" s="310"/>
      <c r="E20" s="96">
        <v>0.19607843137254902</v>
      </c>
      <c r="F20" s="203">
        <v>9.8039215686274508E-3</v>
      </c>
      <c r="G20" s="203">
        <v>4.9019607843137254E-2</v>
      </c>
      <c r="H20" s="203">
        <v>0.68627450980392157</v>
      </c>
      <c r="I20" s="97">
        <v>5.8823529411764705E-2</v>
      </c>
    </row>
    <row r="21" spans="2:9" ht="20.100000000000001" customHeight="1" x14ac:dyDescent="0.2">
      <c r="B21" s="409"/>
      <c r="C21" s="494" t="s">
        <v>48</v>
      </c>
      <c r="D21" s="295">
        <v>15</v>
      </c>
      <c r="E21" s="39">
        <v>8</v>
      </c>
      <c r="F21" s="57">
        <v>0</v>
      </c>
      <c r="G21" s="57">
        <v>0</v>
      </c>
      <c r="H21" s="57">
        <v>7</v>
      </c>
      <c r="I21" s="60">
        <v>0</v>
      </c>
    </row>
    <row r="22" spans="2:9" ht="20.100000000000001" customHeight="1" x14ac:dyDescent="0.2">
      <c r="B22" s="409"/>
      <c r="C22" s="493"/>
      <c r="D22" s="310"/>
      <c r="E22" s="96">
        <v>0.53333333333333333</v>
      </c>
      <c r="F22" s="203">
        <v>0</v>
      </c>
      <c r="G22" s="203">
        <v>0</v>
      </c>
      <c r="H22" s="203">
        <v>0.46666666666666667</v>
      </c>
      <c r="I22" s="97">
        <v>0</v>
      </c>
    </row>
    <row r="23" spans="2:9" ht="20.100000000000001" customHeight="1" x14ac:dyDescent="0.2">
      <c r="B23" s="409"/>
      <c r="C23" s="494" t="s">
        <v>49</v>
      </c>
      <c r="D23" s="295">
        <v>171</v>
      </c>
      <c r="E23" s="41">
        <v>18</v>
      </c>
      <c r="F23" s="58">
        <v>2</v>
      </c>
      <c r="G23" s="58">
        <v>0</v>
      </c>
      <c r="H23" s="58">
        <v>145</v>
      </c>
      <c r="I23" s="60">
        <v>6</v>
      </c>
    </row>
    <row r="24" spans="2:9" ht="20.100000000000001" customHeight="1" thickBot="1" x14ac:dyDescent="0.25">
      <c r="B24" s="409"/>
      <c r="C24" s="493"/>
      <c r="D24" s="309"/>
      <c r="E24" s="351">
        <v>0.10526315789473684</v>
      </c>
      <c r="F24" s="357">
        <v>1.1695906432748537E-2</v>
      </c>
      <c r="G24" s="357">
        <v>0</v>
      </c>
      <c r="H24" s="357">
        <v>0.84795321637426901</v>
      </c>
      <c r="I24" s="362">
        <v>3.5087719298245612E-2</v>
      </c>
    </row>
    <row r="25" spans="2:9" ht="20.100000000000001" customHeight="1" thickTop="1" x14ac:dyDescent="0.2">
      <c r="B25" s="408" t="s">
        <v>62</v>
      </c>
      <c r="C25" s="495" t="s">
        <v>10</v>
      </c>
      <c r="D25" s="300">
        <v>100</v>
      </c>
      <c r="E25" s="355">
        <v>3</v>
      </c>
      <c r="F25" s="59">
        <v>2</v>
      </c>
      <c r="G25" s="59">
        <v>1</v>
      </c>
      <c r="H25" s="59">
        <v>87</v>
      </c>
      <c r="I25" s="61">
        <v>7</v>
      </c>
    </row>
    <row r="26" spans="2:9" ht="20.100000000000001" customHeight="1" x14ac:dyDescent="0.2">
      <c r="B26" s="409"/>
      <c r="C26" s="417"/>
      <c r="D26" s="310"/>
      <c r="E26" s="96">
        <v>0.03</v>
      </c>
      <c r="F26" s="203">
        <v>0.02</v>
      </c>
      <c r="G26" s="203">
        <v>0.01</v>
      </c>
      <c r="H26" s="203">
        <v>0.87</v>
      </c>
      <c r="I26" s="97">
        <v>7.0000000000000007E-2</v>
      </c>
    </row>
    <row r="27" spans="2:9" ht="20.100000000000001" customHeight="1" x14ac:dyDescent="0.2">
      <c r="B27" s="409"/>
      <c r="C27" s="417" t="s">
        <v>11</v>
      </c>
      <c r="D27" s="303">
        <v>177</v>
      </c>
      <c r="E27" s="41">
        <v>25</v>
      </c>
      <c r="F27" s="58">
        <v>2</v>
      </c>
      <c r="G27" s="58">
        <v>5</v>
      </c>
      <c r="H27" s="58">
        <v>140</v>
      </c>
      <c r="I27" s="60">
        <v>5</v>
      </c>
    </row>
    <row r="28" spans="2:9" ht="20.100000000000001" customHeight="1" x14ac:dyDescent="0.2">
      <c r="B28" s="409"/>
      <c r="C28" s="496"/>
      <c r="D28" s="310"/>
      <c r="E28" s="96">
        <v>0.14124293785310735</v>
      </c>
      <c r="F28" s="203">
        <v>1.1299435028248588E-2</v>
      </c>
      <c r="G28" s="203">
        <v>2.8248587570621469E-2</v>
      </c>
      <c r="H28" s="203">
        <v>0.79096045197740117</v>
      </c>
      <c r="I28" s="97">
        <v>2.8248587570621469E-2</v>
      </c>
    </row>
    <row r="29" spans="2:9" ht="20.100000000000001" customHeight="1" x14ac:dyDescent="0.2">
      <c r="B29" s="409"/>
      <c r="C29" s="417" t="s">
        <v>12</v>
      </c>
      <c r="D29" s="309">
        <v>54</v>
      </c>
      <c r="E29" s="41">
        <v>11</v>
      </c>
      <c r="F29" s="58">
        <v>1</v>
      </c>
      <c r="G29" s="58">
        <v>1</v>
      </c>
      <c r="H29" s="58">
        <v>40</v>
      </c>
      <c r="I29" s="60">
        <v>1</v>
      </c>
    </row>
    <row r="30" spans="2:9" ht="20.100000000000001" customHeight="1" x14ac:dyDescent="0.2">
      <c r="B30" s="409"/>
      <c r="C30" s="496"/>
      <c r="D30" s="310"/>
      <c r="E30" s="96">
        <v>0.20370370370370369</v>
      </c>
      <c r="F30" s="203">
        <v>1.8518518518518517E-2</v>
      </c>
      <c r="G30" s="203">
        <v>1.8518518518518517E-2</v>
      </c>
      <c r="H30" s="203">
        <v>0.7407407407407407</v>
      </c>
      <c r="I30" s="97">
        <v>1.8518518518518517E-2</v>
      </c>
    </row>
    <row r="31" spans="2:9" ht="20.100000000000001" customHeight="1" x14ac:dyDescent="0.2">
      <c r="B31" s="409"/>
      <c r="C31" s="417" t="s">
        <v>13</v>
      </c>
      <c r="D31" s="309">
        <v>36</v>
      </c>
      <c r="E31" s="41">
        <v>9</v>
      </c>
      <c r="F31" s="58">
        <v>0</v>
      </c>
      <c r="G31" s="58">
        <v>2</v>
      </c>
      <c r="H31" s="58">
        <v>25</v>
      </c>
      <c r="I31" s="60">
        <v>0</v>
      </c>
    </row>
    <row r="32" spans="2:9" ht="20.100000000000001" customHeight="1" x14ac:dyDescent="0.2">
      <c r="B32" s="409"/>
      <c r="C32" s="496"/>
      <c r="D32" s="310"/>
      <c r="E32" s="96">
        <v>0.25</v>
      </c>
      <c r="F32" s="203">
        <v>0</v>
      </c>
      <c r="G32" s="203">
        <v>5.5555555555555552E-2</v>
      </c>
      <c r="H32" s="203">
        <v>0.69444444444444442</v>
      </c>
      <c r="I32" s="97">
        <v>0</v>
      </c>
    </row>
    <row r="33" spans="2:9" ht="20.100000000000001" customHeight="1" x14ac:dyDescent="0.2">
      <c r="B33" s="409"/>
      <c r="C33" s="417" t="s">
        <v>14</v>
      </c>
      <c r="D33" s="309">
        <v>28</v>
      </c>
      <c r="E33" s="41">
        <v>11</v>
      </c>
      <c r="F33" s="58">
        <v>0</v>
      </c>
      <c r="G33" s="58">
        <v>0</v>
      </c>
      <c r="H33" s="58">
        <v>17</v>
      </c>
      <c r="I33" s="60">
        <v>0</v>
      </c>
    </row>
    <row r="34" spans="2:9" ht="20.100000000000001" customHeight="1" x14ac:dyDescent="0.2">
      <c r="B34" s="409"/>
      <c r="C34" s="496"/>
      <c r="D34" s="310"/>
      <c r="E34" s="96">
        <v>0.39285714285714285</v>
      </c>
      <c r="F34" s="203">
        <v>0</v>
      </c>
      <c r="G34" s="203">
        <v>0</v>
      </c>
      <c r="H34" s="203">
        <v>0.6071428571428571</v>
      </c>
      <c r="I34" s="97">
        <v>0</v>
      </c>
    </row>
    <row r="35" spans="2:9" ht="20.100000000000001" customHeight="1" x14ac:dyDescent="0.2">
      <c r="B35" s="409"/>
      <c r="C35" s="417" t="s">
        <v>15</v>
      </c>
      <c r="D35" s="303">
        <v>37</v>
      </c>
      <c r="E35" s="41">
        <v>14</v>
      </c>
      <c r="F35" s="58">
        <v>0</v>
      </c>
      <c r="G35" s="58">
        <v>0</v>
      </c>
      <c r="H35" s="58">
        <v>23</v>
      </c>
      <c r="I35" s="60">
        <v>0</v>
      </c>
    </row>
    <row r="36" spans="2:9" ht="20.100000000000001" customHeight="1" thickBot="1" x14ac:dyDescent="0.25">
      <c r="B36" s="409"/>
      <c r="C36" s="497"/>
      <c r="D36" s="309"/>
      <c r="E36" s="359">
        <v>0.3783783783783784</v>
      </c>
      <c r="F36" s="360">
        <v>0</v>
      </c>
      <c r="G36" s="360">
        <v>0</v>
      </c>
      <c r="H36" s="360">
        <v>0.6216216216216216</v>
      </c>
      <c r="I36" s="97">
        <v>0</v>
      </c>
    </row>
    <row r="37" spans="2:9" ht="20.100000000000001" customHeight="1" thickTop="1" x14ac:dyDescent="0.2">
      <c r="B37" s="409"/>
      <c r="C37" s="4" t="s">
        <v>16</v>
      </c>
      <c r="D37" s="44">
        <v>295</v>
      </c>
      <c r="E37" s="205">
        <v>56</v>
      </c>
      <c r="F37" s="59">
        <v>3</v>
      </c>
      <c r="G37" s="59">
        <v>8</v>
      </c>
      <c r="H37" s="59">
        <v>222</v>
      </c>
      <c r="I37" s="62">
        <v>6</v>
      </c>
    </row>
    <row r="38" spans="2:9" ht="20.100000000000001" customHeight="1" x14ac:dyDescent="0.2">
      <c r="B38" s="409"/>
      <c r="C38" s="388" t="s">
        <v>17</v>
      </c>
      <c r="D38" s="310"/>
      <c r="E38" s="96">
        <v>0.18983050847457628</v>
      </c>
      <c r="F38" s="203">
        <v>1.0169491525423728E-2</v>
      </c>
      <c r="G38" s="203">
        <v>2.7118644067796609E-2</v>
      </c>
      <c r="H38" s="203">
        <v>0.75254237288135595</v>
      </c>
      <c r="I38" s="97">
        <v>2.0338983050847456E-2</v>
      </c>
    </row>
    <row r="39" spans="2:9" ht="20.100000000000001" customHeight="1" x14ac:dyDescent="0.2">
      <c r="B39" s="409"/>
      <c r="C39" s="4" t="s">
        <v>16</v>
      </c>
      <c r="D39" s="45">
        <v>155</v>
      </c>
      <c r="E39" s="41">
        <v>45</v>
      </c>
      <c r="F39" s="58">
        <v>1</v>
      </c>
      <c r="G39" s="58">
        <v>3</v>
      </c>
      <c r="H39" s="58">
        <v>105</v>
      </c>
      <c r="I39" s="61">
        <v>1</v>
      </c>
    </row>
    <row r="40" spans="2:9" ht="20.100000000000001" customHeight="1" thickBot="1" x14ac:dyDescent="0.25">
      <c r="B40" s="410"/>
      <c r="C40" s="388" t="s">
        <v>18</v>
      </c>
      <c r="D40" s="310"/>
      <c r="E40" s="94">
        <v>0.29032258064516131</v>
      </c>
      <c r="F40" s="204">
        <v>6.4516129032258064E-3</v>
      </c>
      <c r="G40" s="204">
        <v>1.935483870967742E-2</v>
      </c>
      <c r="H40" s="204">
        <v>0.67741935483870963</v>
      </c>
      <c r="I40" s="95">
        <v>6.4516129032258064E-3</v>
      </c>
    </row>
    <row r="41" spans="2:9" ht="19.5" customHeight="1" x14ac:dyDescent="0.2">
      <c r="C41" s="390"/>
      <c r="D41" s="12"/>
      <c r="E41" s="10"/>
      <c r="F41" s="10"/>
      <c r="G41" s="10"/>
      <c r="H41" s="10"/>
      <c r="I41" s="10"/>
    </row>
  </sheetData>
  <mergeCells count="21">
    <mergeCell ref="I8:I10"/>
    <mergeCell ref="B11:C12"/>
    <mergeCell ref="B13:B24"/>
    <mergeCell ref="C13:C14"/>
    <mergeCell ref="C15:C16"/>
    <mergeCell ref="C17:C18"/>
    <mergeCell ref="C19:C20"/>
    <mergeCell ref="D8:D10"/>
    <mergeCell ref="E8:E10"/>
    <mergeCell ref="F8:F10"/>
    <mergeCell ref="G8:G10"/>
    <mergeCell ref="H8:H10"/>
    <mergeCell ref="C21:C22"/>
    <mergeCell ref="C23:C24"/>
    <mergeCell ref="B25:B40"/>
    <mergeCell ref="C25:C26"/>
    <mergeCell ref="C27:C28"/>
    <mergeCell ref="C29:C30"/>
    <mergeCell ref="C31:C32"/>
    <mergeCell ref="C33:C34"/>
    <mergeCell ref="C35:C3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6C71B-31E6-4925-B23E-E16442A82D10}">
  <sheetPr>
    <pageSetUpPr fitToPage="1"/>
  </sheetPr>
  <dimension ref="A2:N59"/>
  <sheetViews>
    <sheetView view="pageBreakPreview" zoomScaleNormal="100" zoomScaleSheetLayoutView="100" workbookViewId="0"/>
  </sheetViews>
  <sheetFormatPr defaultColWidth="9" defaultRowHeight="13.2" x14ac:dyDescent="0.2"/>
  <cols>
    <col min="1" max="1" width="8.6640625" style="15" customWidth="1"/>
    <col min="2" max="2" width="8.77734375" style="15" customWidth="1"/>
    <col min="3" max="14" width="20.6640625" style="1" customWidth="1"/>
    <col min="15" max="15" width="8.6640625" style="1" customWidth="1"/>
    <col min="16" max="22" width="4.6640625" style="1" customWidth="1"/>
    <col min="23" max="16384" width="9" style="1"/>
  </cols>
  <sheetData>
    <row r="2" spans="2:14" ht="17.100000000000001" customHeight="1" x14ac:dyDescent="0.2">
      <c r="B2" s="19" t="s">
        <v>250</v>
      </c>
    </row>
    <row r="3" spans="2:14" ht="18" customHeight="1" x14ac:dyDescent="0.2">
      <c r="B3" s="1"/>
    </row>
    <row r="4" spans="2:14" ht="15" customHeight="1" x14ac:dyDescent="0.2">
      <c r="B4" s="1"/>
      <c r="H4" s="37"/>
      <c r="L4" s="37" t="s">
        <v>0</v>
      </c>
    </row>
    <row r="5" spans="2:14" ht="15" customHeight="1" x14ac:dyDescent="0.2">
      <c r="B5" s="1"/>
      <c r="H5" s="37"/>
      <c r="L5" s="37" t="s">
        <v>63</v>
      </c>
    </row>
    <row r="6" spans="2:14" ht="15" customHeight="1" x14ac:dyDescent="0.2">
      <c r="B6" s="1"/>
      <c r="H6" s="37"/>
      <c r="L6" s="37" t="s">
        <v>124</v>
      </c>
    </row>
    <row r="7" spans="2:14" ht="15" customHeight="1" x14ac:dyDescent="0.2">
      <c r="B7" s="1"/>
      <c r="H7" s="37"/>
      <c r="L7" s="37" t="s">
        <v>188</v>
      </c>
    </row>
    <row r="8" spans="2:14" ht="13.8" thickBot="1" x14ac:dyDescent="0.25">
      <c r="N8" s="2" t="s">
        <v>1</v>
      </c>
    </row>
    <row r="9" spans="2:14" ht="15" customHeight="1" x14ac:dyDescent="0.2">
      <c r="B9" s="510"/>
      <c r="C9" s="510"/>
      <c r="D9" s="478" t="s">
        <v>41</v>
      </c>
      <c r="E9" s="512" t="s">
        <v>189</v>
      </c>
      <c r="F9" s="165"/>
      <c r="G9" s="166"/>
      <c r="H9" s="165"/>
      <c r="I9" s="165"/>
      <c r="J9" s="166"/>
      <c r="K9" s="166"/>
      <c r="L9" s="165"/>
      <c r="M9" s="165"/>
      <c r="N9" s="374"/>
    </row>
    <row r="10" spans="2:14" ht="15" customHeight="1" x14ac:dyDescent="0.2">
      <c r="B10" s="510"/>
      <c r="C10" s="510"/>
      <c r="D10" s="479"/>
      <c r="E10" s="513"/>
      <c r="F10" s="421" t="s">
        <v>190</v>
      </c>
      <c r="G10" s="494" t="s">
        <v>191</v>
      </c>
      <c r="H10" s="421" t="s">
        <v>192</v>
      </c>
      <c r="I10" s="421" t="s">
        <v>193</v>
      </c>
      <c r="J10" s="494" t="s">
        <v>194</v>
      </c>
      <c r="K10" s="494" t="s">
        <v>195</v>
      </c>
      <c r="L10" s="421" t="s">
        <v>196</v>
      </c>
      <c r="M10" s="421" t="s">
        <v>197</v>
      </c>
      <c r="N10" s="478" t="s">
        <v>71</v>
      </c>
    </row>
    <row r="11" spans="2:14" ht="10.5" customHeight="1" x14ac:dyDescent="0.2">
      <c r="B11" s="510"/>
      <c r="C11" s="510"/>
      <c r="D11" s="479"/>
      <c r="E11" s="513"/>
      <c r="F11" s="422"/>
      <c r="G11" s="493"/>
      <c r="H11" s="422"/>
      <c r="I11" s="422"/>
      <c r="J11" s="493"/>
      <c r="K11" s="493"/>
      <c r="L11" s="422"/>
      <c r="M11" s="422"/>
      <c r="N11" s="479"/>
    </row>
    <row r="12" spans="2:14" ht="68.25" customHeight="1" x14ac:dyDescent="0.2">
      <c r="B12" s="510"/>
      <c r="C12" s="510"/>
      <c r="D12" s="480"/>
      <c r="E12" s="514"/>
      <c r="F12" s="505"/>
      <c r="G12" s="511"/>
      <c r="H12" s="505"/>
      <c r="I12" s="505"/>
      <c r="J12" s="511"/>
      <c r="K12" s="511"/>
      <c r="L12" s="505"/>
      <c r="M12" s="505"/>
      <c r="N12" s="480"/>
    </row>
    <row r="13" spans="2:14" ht="19.05" customHeight="1" x14ac:dyDescent="0.2">
      <c r="B13" s="488" t="s">
        <v>42</v>
      </c>
      <c r="C13" s="489"/>
      <c r="D13" s="162">
        <v>432</v>
      </c>
      <c r="E13" s="46">
        <v>78</v>
      </c>
      <c r="F13" s="8">
        <v>30</v>
      </c>
      <c r="G13" s="8">
        <v>17</v>
      </c>
      <c r="H13" s="8">
        <v>26</v>
      </c>
      <c r="I13" s="8">
        <v>18</v>
      </c>
      <c r="J13" s="8">
        <v>67</v>
      </c>
      <c r="K13" s="8">
        <v>7</v>
      </c>
      <c r="L13" s="8">
        <v>5</v>
      </c>
      <c r="M13" s="8">
        <v>3</v>
      </c>
      <c r="N13" s="91">
        <v>3</v>
      </c>
    </row>
    <row r="14" spans="2:14" ht="19.05" customHeight="1" x14ac:dyDescent="0.2">
      <c r="B14" s="490"/>
      <c r="C14" s="491"/>
      <c r="D14" s="323"/>
      <c r="E14" s="324">
        <v>0.18055555555555555</v>
      </c>
      <c r="F14" s="296">
        <v>6.9444444444444448E-2</v>
      </c>
      <c r="G14" s="296">
        <v>3.9351851851851853E-2</v>
      </c>
      <c r="H14" s="296">
        <v>6.0185185185185182E-2</v>
      </c>
      <c r="I14" s="296">
        <v>4.1666666666666664E-2</v>
      </c>
      <c r="J14" s="296">
        <v>0.15509259259259259</v>
      </c>
      <c r="K14" s="296">
        <v>1.6203703703703703E-2</v>
      </c>
      <c r="L14" s="296">
        <v>1.1574074074074073E-2</v>
      </c>
      <c r="M14" s="296">
        <v>6.9444444444444441E-3</v>
      </c>
      <c r="N14" s="297">
        <v>6.9444444444444441E-3</v>
      </c>
    </row>
    <row r="15" spans="2:14" ht="19.05" customHeight="1" thickBot="1" x14ac:dyDescent="0.25">
      <c r="B15" s="508"/>
      <c r="C15" s="509"/>
      <c r="D15" s="327"/>
      <c r="E15" s="328"/>
      <c r="F15" s="298">
        <v>0.38461538461538464</v>
      </c>
      <c r="G15" s="298">
        <v>0.21794871794871795</v>
      </c>
      <c r="H15" s="298">
        <v>0.33333333333333331</v>
      </c>
      <c r="I15" s="298">
        <v>0.23076923076923078</v>
      </c>
      <c r="J15" s="298">
        <v>0.85897435897435892</v>
      </c>
      <c r="K15" s="298">
        <v>8.9743589743589744E-2</v>
      </c>
      <c r="L15" s="298">
        <v>6.4102564102564097E-2</v>
      </c>
      <c r="M15" s="298">
        <v>3.8461538461538464E-2</v>
      </c>
      <c r="N15" s="299">
        <v>3.8461538461538464E-2</v>
      </c>
    </row>
    <row r="16" spans="2:14" ht="19.05" customHeight="1" thickTop="1" x14ac:dyDescent="0.2">
      <c r="B16" s="408" t="s">
        <v>43</v>
      </c>
      <c r="C16" s="507" t="s">
        <v>44</v>
      </c>
      <c r="D16" s="300">
        <v>48</v>
      </c>
      <c r="E16" s="48">
        <v>9</v>
      </c>
      <c r="F16" s="52">
        <v>2</v>
      </c>
      <c r="G16" s="52">
        <v>0</v>
      </c>
      <c r="H16" s="52">
        <v>3</v>
      </c>
      <c r="I16" s="52">
        <v>0</v>
      </c>
      <c r="J16" s="52">
        <v>8</v>
      </c>
      <c r="K16" s="52">
        <v>0</v>
      </c>
      <c r="L16" s="52">
        <v>1</v>
      </c>
      <c r="M16" s="52">
        <v>1</v>
      </c>
      <c r="N16" s="89">
        <v>1</v>
      </c>
    </row>
    <row r="17" spans="2:14" ht="19.05" customHeight="1" x14ac:dyDescent="0.2">
      <c r="B17" s="409"/>
      <c r="C17" s="422"/>
      <c r="D17" s="308"/>
      <c r="E17" s="324">
        <v>0.1875</v>
      </c>
      <c r="F17" s="296">
        <v>4.1666666666666664E-2</v>
      </c>
      <c r="G17" s="296">
        <v>0</v>
      </c>
      <c r="H17" s="296">
        <v>6.25E-2</v>
      </c>
      <c r="I17" s="296">
        <v>0</v>
      </c>
      <c r="J17" s="296">
        <v>0.16666666666666666</v>
      </c>
      <c r="K17" s="296">
        <v>0</v>
      </c>
      <c r="L17" s="296">
        <v>2.0833333333333332E-2</v>
      </c>
      <c r="M17" s="296">
        <v>2.0833333333333332E-2</v>
      </c>
      <c r="N17" s="297">
        <v>2.0833333333333332E-2</v>
      </c>
    </row>
    <row r="18" spans="2:14" ht="19.05" customHeight="1" x14ac:dyDescent="0.2">
      <c r="B18" s="409"/>
      <c r="C18" s="505"/>
      <c r="D18" s="183"/>
      <c r="E18" s="381"/>
      <c r="F18" s="301">
        <v>0.22222222222222221</v>
      </c>
      <c r="G18" s="301">
        <v>0</v>
      </c>
      <c r="H18" s="301">
        <v>0.33333333333333331</v>
      </c>
      <c r="I18" s="301">
        <v>0</v>
      </c>
      <c r="J18" s="301">
        <v>0.88888888888888884</v>
      </c>
      <c r="K18" s="301">
        <v>0</v>
      </c>
      <c r="L18" s="301">
        <v>0.1111111111111111</v>
      </c>
      <c r="M18" s="301">
        <v>0.1111111111111111</v>
      </c>
      <c r="N18" s="302">
        <v>0.1111111111111111</v>
      </c>
    </row>
    <row r="19" spans="2:14" ht="19.05" customHeight="1" x14ac:dyDescent="0.2">
      <c r="B19" s="409"/>
      <c r="C19" s="421" t="s">
        <v>45</v>
      </c>
      <c r="D19" s="295">
        <v>72</v>
      </c>
      <c r="E19" s="47">
        <v>15</v>
      </c>
      <c r="F19" s="23">
        <v>5</v>
      </c>
      <c r="G19" s="23">
        <v>7</v>
      </c>
      <c r="H19" s="23">
        <v>5</v>
      </c>
      <c r="I19" s="23">
        <v>6</v>
      </c>
      <c r="J19" s="23">
        <v>13</v>
      </c>
      <c r="K19" s="23">
        <v>4</v>
      </c>
      <c r="L19" s="23">
        <v>1</v>
      </c>
      <c r="M19" s="23">
        <v>1</v>
      </c>
      <c r="N19" s="90">
        <v>0</v>
      </c>
    </row>
    <row r="20" spans="2:14" ht="19.05" customHeight="1" x14ac:dyDescent="0.2">
      <c r="B20" s="409"/>
      <c r="C20" s="422"/>
      <c r="D20" s="308"/>
      <c r="E20" s="324">
        <v>0.20833333333333334</v>
      </c>
      <c r="F20" s="296">
        <v>6.9444444444444448E-2</v>
      </c>
      <c r="G20" s="296">
        <v>9.7222222222222224E-2</v>
      </c>
      <c r="H20" s="296">
        <v>6.9444444444444448E-2</v>
      </c>
      <c r="I20" s="296">
        <v>8.3333333333333329E-2</v>
      </c>
      <c r="J20" s="296">
        <v>0.18055555555555555</v>
      </c>
      <c r="K20" s="296">
        <v>5.5555555555555552E-2</v>
      </c>
      <c r="L20" s="296">
        <v>1.3888888888888888E-2</v>
      </c>
      <c r="M20" s="296">
        <v>1.3888888888888888E-2</v>
      </c>
      <c r="N20" s="297">
        <v>0</v>
      </c>
    </row>
    <row r="21" spans="2:14" ht="19.05" customHeight="1" x14ac:dyDescent="0.2">
      <c r="B21" s="409"/>
      <c r="C21" s="505"/>
      <c r="D21" s="365"/>
      <c r="E21" s="330"/>
      <c r="F21" s="301">
        <v>0.33333333333333331</v>
      </c>
      <c r="G21" s="301">
        <v>0.46666666666666667</v>
      </c>
      <c r="H21" s="301">
        <v>0.33333333333333331</v>
      </c>
      <c r="I21" s="301">
        <v>0.4</v>
      </c>
      <c r="J21" s="301">
        <v>0.8666666666666667</v>
      </c>
      <c r="K21" s="301">
        <v>0.26666666666666666</v>
      </c>
      <c r="L21" s="301">
        <v>6.6666666666666666E-2</v>
      </c>
      <c r="M21" s="301">
        <v>6.6666666666666666E-2</v>
      </c>
      <c r="N21" s="302">
        <v>0</v>
      </c>
    </row>
    <row r="22" spans="2:14" ht="19.05" customHeight="1" x14ac:dyDescent="0.2">
      <c r="B22" s="409"/>
      <c r="C22" s="421" t="s">
        <v>46</v>
      </c>
      <c r="D22" s="295">
        <v>24</v>
      </c>
      <c r="E22" s="47">
        <v>5</v>
      </c>
      <c r="F22" s="23">
        <v>3</v>
      </c>
      <c r="G22" s="23">
        <v>2</v>
      </c>
      <c r="H22" s="23">
        <v>1</v>
      </c>
      <c r="I22" s="23">
        <v>2</v>
      </c>
      <c r="J22" s="23">
        <v>4</v>
      </c>
      <c r="K22" s="23">
        <v>1</v>
      </c>
      <c r="L22" s="23">
        <v>2</v>
      </c>
      <c r="M22" s="23">
        <v>0</v>
      </c>
      <c r="N22" s="90">
        <v>0</v>
      </c>
    </row>
    <row r="23" spans="2:14" ht="19.05" customHeight="1" x14ac:dyDescent="0.2">
      <c r="B23" s="409"/>
      <c r="C23" s="422"/>
      <c r="D23" s="308"/>
      <c r="E23" s="324">
        <v>0.20833333333333334</v>
      </c>
      <c r="F23" s="296">
        <v>0.125</v>
      </c>
      <c r="G23" s="296">
        <v>8.3333333333333329E-2</v>
      </c>
      <c r="H23" s="296">
        <v>4.1666666666666664E-2</v>
      </c>
      <c r="I23" s="296">
        <v>8.3333333333333329E-2</v>
      </c>
      <c r="J23" s="296">
        <v>0.16666666666666666</v>
      </c>
      <c r="K23" s="296">
        <v>4.1666666666666664E-2</v>
      </c>
      <c r="L23" s="296">
        <v>8.3333333333333329E-2</v>
      </c>
      <c r="M23" s="296">
        <v>0</v>
      </c>
      <c r="N23" s="297">
        <v>0</v>
      </c>
    </row>
    <row r="24" spans="2:14" ht="19.05" customHeight="1" x14ac:dyDescent="0.2">
      <c r="B24" s="409"/>
      <c r="C24" s="505"/>
      <c r="D24" s="365"/>
      <c r="E24" s="330"/>
      <c r="F24" s="301">
        <v>0.6</v>
      </c>
      <c r="G24" s="301">
        <v>0.4</v>
      </c>
      <c r="H24" s="301">
        <v>0.2</v>
      </c>
      <c r="I24" s="301">
        <v>0.4</v>
      </c>
      <c r="J24" s="301">
        <v>0.8</v>
      </c>
      <c r="K24" s="301">
        <v>0.2</v>
      </c>
      <c r="L24" s="301">
        <v>0.4</v>
      </c>
      <c r="M24" s="301">
        <v>0</v>
      </c>
      <c r="N24" s="302">
        <v>0</v>
      </c>
    </row>
    <row r="25" spans="2:14" ht="19.05" customHeight="1" x14ac:dyDescent="0.2">
      <c r="B25" s="409"/>
      <c r="C25" s="421" t="s">
        <v>47</v>
      </c>
      <c r="D25" s="295">
        <v>102</v>
      </c>
      <c r="E25" s="47">
        <v>21</v>
      </c>
      <c r="F25" s="23">
        <v>8</v>
      </c>
      <c r="G25" s="23">
        <v>4</v>
      </c>
      <c r="H25" s="23">
        <v>6</v>
      </c>
      <c r="I25" s="23">
        <v>5</v>
      </c>
      <c r="J25" s="23">
        <v>19</v>
      </c>
      <c r="K25" s="23">
        <v>1</v>
      </c>
      <c r="L25" s="23">
        <v>0</v>
      </c>
      <c r="M25" s="23">
        <v>1</v>
      </c>
      <c r="N25" s="90">
        <v>0</v>
      </c>
    </row>
    <row r="26" spans="2:14" ht="19.05" customHeight="1" x14ac:dyDescent="0.2">
      <c r="B26" s="409"/>
      <c r="C26" s="422"/>
      <c r="D26" s="308"/>
      <c r="E26" s="324">
        <v>0.20588235294117646</v>
      </c>
      <c r="F26" s="296">
        <v>7.8431372549019607E-2</v>
      </c>
      <c r="G26" s="296">
        <v>3.9215686274509803E-2</v>
      </c>
      <c r="H26" s="296">
        <v>5.8823529411764705E-2</v>
      </c>
      <c r="I26" s="296">
        <v>4.9019607843137254E-2</v>
      </c>
      <c r="J26" s="296">
        <v>0.18627450980392157</v>
      </c>
      <c r="K26" s="296">
        <v>9.8039215686274508E-3</v>
      </c>
      <c r="L26" s="296">
        <v>0</v>
      </c>
      <c r="M26" s="296">
        <v>9.8039215686274508E-3</v>
      </c>
      <c r="N26" s="297">
        <v>0</v>
      </c>
    </row>
    <row r="27" spans="2:14" ht="19.05" customHeight="1" x14ac:dyDescent="0.2">
      <c r="B27" s="409"/>
      <c r="C27" s="505"/>
      <c r="D27" s="365"/>
      <c r="E27" s="330"/>
      <c r="F27" s="301">
        <v>0.38095238095238093</v>
      </c>
      <c r="G27" s="301">
        <v>0.19047619047619047</v>
      </c>
      <c r="H27" s="301">
        <v>0.2857142857142857</v>
      </c>
      <c r="I27" s="301">
        <v>0.23809523809523808</v>
      </c>
      <c r="J27" s="301">
        <v>0.90476190476190477</v>
      </c>
      <c r="K27" s="301">
        <v>4.7619047619047616E-2</v>
      </c>
      <c r="L27" s="301">
        <v>0</v>
      </c>
      <c r="M27" s="301">
        <v>4.7619047619047616E-2</v>
      </c>
      <c r="N27" s="302">
        <v>0</v>
      </c>
    </row>
    <row r="28" spans="2:14" ht="19.05" customHeight="1" x14ac:dyDescent="0.2">
      <c r="B28" s="409"/>
      <c r="C28" s="421" t="s">
        <v>48</v>
      </c>
      <c r="D28" s="295">
        <v>15</v>
      </c>
      <c r="E28" s="47">
        <v>8</v>
      </c>
      <c r="F28" s="8">
        <v>3</v>
      </c>
      <c r="G28" s="8">
        <v>0</v>
      </c>
      <c r="H28" s="8">
        <v>3</v>
      </c>
      <c r="I28" s="8">
        <v>3</v>
      </c>
      <c r="J28" s="8">
        <v>7</v>
      </c>
      <c r="K28" s="8">
        <v>0</v>
      </c>
      <c r="L28" s="8">
        <v>1</v>
      </c>
      <c r="M28" s="8">
        <v>0</v>
      </c>
      <c r="N28" s="91">
        <v>0</v>
      </c>
    </row>
    <row r="29" spans="2:14" ht="19.05" customHeight="1" x14ac:dyDescent="0.2">
      <c r="B29" s="409"/>
      <c r="C29" s="422"/>
      <c r="D29" s="308"/>
      <c r="E29" s="324">
        <v>0.53333333333333333</v>
      </c>
      <c r="F29" s="296">
        <v>0.2</v>
      </c>
      <c r="G29" s="296">
        <v>0</v>
      </c>
      <c r="H29" s="296">
        <v>0.2</v>
      </c>
      <c r="I29" s="296">
        <v>0.2</v>
      </c>
      <c r="J29" s="296">
        <v>0.46666666666666667</v>
      </c>
      <c r="K29" s="296">
        <v>0</v>
      </c>
      <c r="L29" s="296">
        <v>6.6666666666666666E-2</v>
      </c>
      <c r="M29" s="296">
        <v>0</v>
      </c>
      <c r="N29" s="297">
        <v>0</v>
      </c>
    </row>
    <row r="30" spans="2:14" ht="19.05" customHeight="1" x14ac:dyDescent="0.2">
      <c r="B30" s="409"/>
      <c r="C30" s="505"/>
      <c r="D30" s="365"/>
      <c r="E30" s="330"/>
      <c r="F30" s="301">
        <v>0.375</v>
      </c>
      <c r="G30" s="315">
        <v>0</v>
      </c>
      <c r="H30" s="315">
        <v>0.375</v>
      </c>
      <c r="I30" s="301">
        <v>0.375</v>
      </c>
      <c r="J30" s="301">
        <v>0.875</v>
      </c>
      <c r="K30" s="301">
        <v>0</v>
      </c>
      <c r="L30" s="301">
        <v>0.125</v>
      </c>
      <c r="M30" s="301">
        <v>0</v>
      </c>
      <c r="N30" s="375">
        <v>0</v>
      </c>
    </row>
    <row r="31" spans="2:14" ht="19.05" customHeight="1" x14ac:dyDescent="0.2">
      <c r="B31" s="409"/>
      <c r="C31" s="421" t="s">
        <v>49</v>
      </c>
      <c r="D31" s="295">
        <v>171</v>
      </c>
      <c r="E31" s="47">
        <v>20</v>
      </c>
      <c r="F31" s="23">
        <v>9</v>
      </c>
      <c r="G31" s="23">
        <v>4</v>
      </c>
      <c r="H31" s="23">
        <v>8</v>
      </c>
      <c r="I31" s="23">
        <v>2</v>
      </c>
      <c r="J31" s="23">
        <v>16</v>
      </c>
      <c r="K31" s="23">
        <v>1</v>
      </c>
      <c r="L31" s="23">
        <v>0</v>
      </c>
      <c r="M31" s="23">
        <v>0</v>
      </c>
      <c r="N31" s="90">
        <v>2</v>
      </c>
    </row>
    <row r="32" spans="2:14" ht="19.05" customHeight="1" x14ac:dyDescent="0.2">
      <c r="B32" s="409"/>
      <c r="C32" s="422"/>
      <c r="D32" s="308"/>
      <c r="E32" s="324">
        <v>0.11695906432748537</v>
      </c>
      <c r="F32" s="296">
        <v>5.2631578947368418E-2</v>
      </c>
      <c r="G32" s="296">
        <v>2.3391812865497075E-2</v>
      </c>
      <c r="H32" s="296">
        <v>4.6783625730994149E-2</v>
      </c>
      <c r="I32" s="296">
        <v>1.1695906432748537E-2</v>
      </c>
      <c r="J32" s="296">
        <v>9.3567251461988299E-2</v>
      </c>
      <c r="K32" s="296">
        <v>5.8479532163742687E-3</v>
      </c>
      <c r="L32" s="296">
        <v>0</v>
      </c>
      <c r="M32" s="296">
        <v>0</v>
      </c>
      <c r="N32" s="297">
        <v>1.1695906432748537E-2</v>
      </c>
    </row>
    <row r="33" spans="2:14" ht="19.05" customHeight="1" thickBot="1" x14ac:dyDescent="0.25">
      <c r="B33" s="414"/>
      <c r="C33" s="506"/>
      <c r="D33" s="366"/>
      <c r="E33" s="332"/>
      <c r="F33" s="304">
        <v>0.45</v>
      </c>
      <c r="G33" s="304">
        <v>0.2</v>
      </c>
      <c r="H33" s="304">
        <v>0.4</v>
      </c>
      <c r="I33" s="316">
        <v>0.1</v>
      </c>
      <c r="J33" s="316">
        <v>0.8</v>
      </c>
      <c r="K33" s="304">
        <v>0.05</v>
      </c>
      <c r="L33" s="304">
        <v>0</v>
      </c>
      <c r="M33" s="316">
        <v>0</v>
      </c>
      <c r="N33" s="305">
        <v>0.1</v>
      </c>
    </row>
    <row r="34" spans="2:14" ht="19.05" customHeight="1" thickTop="1" x14ac:dyDescent="0.2">
      <c r="B34" s="408" t="s">
        <v>50</v>
      </c>
      <c r="C34" s="507" t="s">
        <v>51</v>
      </c>
      <c r="D34" s="295">
        <v>100</v>
      </c>
      <c r="E34" s="47">
        <v>5</v>
      </c>
      <c r="F34" s="23">
        <v>3</v>
      </c>
      <c r="G34" s="23">
        <v>1</v>
      </c>
      <c r="H34" s="23">
        <v>3</v>
      </c>
      <c r="I34" s="23">
        <v>2</v>
      </c>
      <c r="J34" s="23">
        <v>5</v>
      </c>
      <c r="K34" s="23">
        <v>0</v>
      </c>
      <c r="L34" s="23">
        <v>3</v>
      </c>
      <c r="M34" s="23">
        <v>0</v>
      </c>
      <c r="N34" s="90">
        <v>0</v>
      </c>
    </row>
    <row r="35" spans="2:14" ht="19.05" customHeight="1" x14ac:dyDescent="0.2">
      <c r="B35" s="409"/>
      <c r="C35" s="422"/>
      <c r="D35" s="308"/>
      <c r="E35" s="324">
        <v>0.05</v>
      </c>
      <c r="F35" s="296">
        <v>0.03</v>
      </c>
      <c r="G35" s="296">
        <v>0.01</v>
      </c>
      <c r="H35" s="296">
        <v>0.03</v>
      </c>
      <c r="I35" s="296">
        <v>0.02</v>
      </c>
      <c r="J35" s="296">
        <v>0.05</v>
      </c>
      <c r="K35" s="296">
        <v>0</v>
      </c>
      <c r="L35" s="296">
        <v>0.03</v>
      </c>
      <c r="M35" s="296">
        <v>0</v>
      </c>
      <c r="N35" s="297">
        <v>0</v>
      </c>
    </row>
    <row r="36" spans="2:14" ht="19.05" customHeight="1" x14ac:dyDescent="0.2">
      <c r="B36" s="409"/>
      <c r="C36" s="505"/>
      <c r="D36" s="365"/>
      <c r="E36" s="330"/>
      <c r="F36" s="301">
        <v>0.6</v>
      </c>
      <c r="G36" s="301">
        <v>0.2</v>
      </c>
      <c r="H36" s="301">
        <v>0.6</v>
      </c>
      <c r="I36" s="301">
        <v>0.4</v>
      </c>
      <c r="J36" s="301">
        <v>1</v>
      </c>
      <c r="K36" s="301">
        <v>0</v>
      </c>
      <c r="L36" s="301">
        <v>0.6</v>
      </c>
      <c r="M36" s="301">
        <v>0</v>
      </c>
      <c r="N36" s="302">
        <v>0</v>
      </c>
    </row>
    <row r="37" spans="2:14" ht="19.05" customHeight="1" x14ac:dyDescent="0.2">
      <c r="B37" s="409"/>
      <c r="C37" s="421" t="s">
        <v>52</v>
      </c>
      <c r="D37" s="295">
        <v>177</v>
      </c>
      <c r="E37" s="47">
        <v>27</v>
      </c>
      <c r="F37" s="23">
        <v>11</v>
      </c>
      <c r="G37" s="23">
        <v>3</v>
      </c>
      <c r="H37" s="23">
        <v>8</v>
      </c>
      <c r="I37" s="23">
        <v>8</v>
      </c>
      <c r="J37" s="23">
        <v>22</v>
      </c>
      <c r="K37" s="23">
        <v>3</v>
      </c>
      <c r="L37" s="23">
        <v>1</v>
      </c>
      <c r="M37" s="23">
        <v>2</v>
      </c>
      <c r="N37" s="90">
        <v>1</v>
      </c>
    </row>
    <row r="38" spans="2:14" ht="19.05" customHeight="1" x14ac:dyDescent="0.2">
      <c r="B38" s="409"/>
      <c r="C38" s="422"/>
      <c r="D38" s="308"/>
      <c r="E38" s="324">
        <v>0.15254237288135594</v>
      </c>
      <c r="F38" s="296">
        <v>6.2146892655367235E-2</v>
      </c>
      <c r="G38" s="296">
        <v>1.6949152542372881E-2</v>
      </c>
      <c r="H38" s="296">
        <v>4.519774011299435E-2</v>
      </c>
      <c r="I38" s="296">
        <v>4.519774011299435E-2</v>
      </c>
      <c r="J38" s="296">
        <v>0.12429378531073447</v>
      </c>
      <c r="K38" s="296">
        <v>1.6949152542372881E-2</v>
      </c>
      <c r="L38" s="296">
        <v>5.6497175141242938E-3</v>
      </c>
      <c r="M38" s="296">
        <v>1.1299435028248588E-2</v>
      </c>
      <c r="N38" s="297">
        <v>5.6497175141242938E-3</v>
      </c>
    </row>
    <row r="39" spans="2:14" ht="19.05" customHeight="1" x14ac:dyDescent="0.2">
      <c r="B39" s="409"/>
      <c r="C39" s="505"/>
      <c r="D39" s="365"/>
      <c r="E39" s="330"/>
      <c r="F39" s="301">
        <v>0.40740740740740738</v>
      </c>
      <c r="G39" s="301">
        <v>0.1111111111111111</v>
      </c>
      <c r="H39" s="301">
        <v>0.29629629629629628</v>
      </c>
      <c r="I39" s="301">
        <v>0.29629629629629628</v>
      </c>
      <c r="J39" s="301">
        <v>0.81481481481481477</v>
      </c>
      <c r="K39" s="301">
        <v>0.1111111111111111</v>
      </c>
      <c r="L39" s="301">
        <v>3.7037037037037035E-2</v>
      </c>
      <c r="M39" s="301">
        <v>7.407407407407407E-2</v>
      </c>
      <c r="N39" s="302">
        <v>3.7037037037037035E-2</v>
      </c>
    </row>
    <row r="40" spans="2:14" ht="19.05" customHeight="1" x14ac:dyDescent="0.2">
      <c r="B40" s="409"/>
      <c r="C40" s="421" t="s">
        <v>53</v>
      </c>
      <c r="D40" s="295">
        <v>54</v>
      </c>
      <c r="E40" s="47">
        <v>12</v>
      </c>
      <c r="F40" s="8">
        <v>3</v>
      </c>
      <c r="G40" s="8">
        <v>3</v>
      </c>
      <c r="H40" s="8">
        <v>3</v>
      </c>
      <c r="I40" s="8">
        <v>2</v>
      </c>
      <c r="J40" s="8">
        <v>10</v>
      </c>
      <c r="K40" s="8">
        <v>1</v>
      </c>
      <c r="L40" s="8">
        <v>0</v>
      </c>
      <c r="M40" s="8">
        <v>0</v>
      </c>
      <c r="N40" s="91">
        <v>2</v>
      </c>
    </row>
    <row r="41" spans="2:14" ht="19.05" customHeight="1" x14ac:dyDescent="0.2">
      <c r="B41" s="409"/>
      <c r="C41" s="422"/>
      <c r="D41" s="308"/>
      <c r="E41" s="324">
        <v>0.22222222222222221</v>
      </c>
      <c r="F41" s="296">
        <v>5.5555555555555552E-2</v>
      </c>
      <c r="G41" s="296">
        <v>5.5555555555555552E-2</v>
      </c>
      <c r="H41" s="296">
        <v>5.5555555555555552E-2</v>
      </c>
      <c r="I41" s="296">
        <v>3.7037037037037035E-2</v>
      </c>
      <c r="J41" s="296">
        <v>0.18518518518518517</v>
      </c>
      <c r="K41" s="296">
        <v>1.8518518518518517E-2</v>
      </c>
      <c r="L41" s="296">
        <v>0</v>
      </c>
      <c r="M41" s="296">
        <v>0</v>
      </c>
      <c r="N41" s="297">
        <v>3.7037037037037035E-2</v>
      </c>
    </row>
    <row r="42" spans="2:14" ht="19.05" customHeight="1" x14ac:dyDescent="0.2">
      <c r="B42" s="409"/>
      <c r="C42" s="505"/>
      <c r="D42" s="365"/>
      <c r="E42" s="330"/>
      <c r="F42" s="301">
        <v>0.25</v>
      </c>
      <c r="G42" s="301">
        <v>0.25</v>
      </c>
      <c r="H42" s="301">
        <v>0.25</v>
      </c>
      <c r="I42" s="301">
        <v>0.16666666666666666</v>
      </c>
      <c r="J42" s="301">
        <v>0.83333333333333337</v>
      </c>
      <c r="K42" s="301">
        <v>8.3333333333333329E-2</v>
      </c>
      <c r="L42" s="301">
        <v>0</v>
      </c>
      <c r="M42" s="301">
        <v>0</v>
      </c>
      <c r="N42" s="302">
        <v>0.16666666666666666</v>
      </c>
    </row>
    <row r="43" spans="2:14" ht="19.05" customHeight="1" x14ac:dyDescent="0.2">
      <c r="B43" s="409"/>
      <c r="C43" s="421" t="s">
        <v>54</v>
      </c>
      <c r="D43" s="295">
        <v>36</v>
      </c>
      <c r="E43" s="47">
        <v>9</v>
      </c>
      <c r="F43" s="8">
        <v>2</v>
      </c>
      <c r="G43" s="8">
        <v>2</v>
      </c>
      <c r="H43" s="8">
        <v>3</v>
      </c>
      <c r="I43" s="8">
        <v>1</v>
      </c>
      <c r="J43" s="8">
        <v>8</v>
      </c>
      <c r="K43" s="8">
        <v>0</v>
      </c>
      <c r="L43" s="8">
        <v>0</v>
      </c>
      <c r="M43" s="8">
        <v>0</v>
      </c>
      <c r="N43" s="91">
        <v>0</v>
      </c>
    </row>
    <row r="44" spans="2:14" ht="19.05" customHeight="1" x14ac:dyDescent="0.2">
      <c r="B44" s="409"/>
      <c r="C44" s="422"/>
      <c r="D44" s="308"/>
      <c r="E44" s="324">
        <v>0.25</v>
      </c>
      <c r="F44" s="296">
        <v>5.5555555555555552E-2</v>
      </c>
      <c r="G44" s="296">
        <v>5.5555555555555552E-2</v>
      </c>
      <c r="H44" s="296">
        <v>8.3333333333333329E-2</v>
      </c>
      <c r="I44" s="296">
        <v>2.7777777777777776E-2</v>
      </c>
      <c r="J44" s="296">
        <v>0.22222222222222221</v>
      </c>
      <c r="K44" s="296">
        <v>0</v>
      </c>
      <c r="L44" s="296">
        <v>0</v>
      </c>
      <c r="M44" s="296">
        <v>0</v>
      </c>
      <c r="N44" s="297">
        <v>0</v>
      </c>
    </row>
    <row r="45" spans="2:14" ht="19.05" customHeight="1" x14ac:dyDescent="0.2">
      <c r="B45" s="409"/>
      <c r="C45" s="505"/>
      <c r="D45" s="365"/>
      <c r="E45" s="330"/>
      <c r="F45" s="301">
        <v>0.22222222222222221</v>
      </c>
      <c r="G45" s="301">
        <v>0.22222222222222221</v>
      </c>
      <c r="H45" s="301">
        <v>0.33333333333333331</v>
      </c>
      <c r="I45" s="301">
        <v>0.1111111111111111</v>
      </c>
      <c r="J45" s="301">
        <v>0.88888888888888884</v>
      </c>
      <c r="K45" s="301">
        <v>0</v>
      </c>
      <c r="L45" s="301">
        <v>0</v>
      </c>
      <c r="M45" s="301">
        <v>0</v>
      </c>
      <c r="N45" s="302">
        <v>0</v>
      </c>
    </row>
    <row r="46" spans="2:14" ht="19.05" customHeight="1" x14ac:dyDescent="0.2">
      <c r="B46" s="409"/>
      <c r="C46" s="421" t="s">
        <v>55</v>
      </c>
      <c r="D46" s="295">
        <v>28</v>
      </c>
      <c r="E46" s="47">
        <v>11</v>
      </c>
      <c r="F46" s="8">
        <v>4</v>
      </c>
      <c r="G46" s="8">
        <v>2</v>
      </c>
      <c r="H46" s="8">
        <v>4</v>
      </c>
      <c r="I46" s="8">
        <v>2</v>
      </c>
      <c r="J46" s="8">
        <v>9</v>
      </c>
      <c r="K46" s="8">
        <v>1</v>
      </c>
      <c r="L46" s="8">
        <v>0</v>
      </c>
      <c r="M46" s="8">
        <v>1</v>
      </c>
      <c r="N46" s="91">
        <v>0</v>
      </c>
    </row>
    <row r="47" spans="2:14" ht="19.05" customHeight="1" x14ac:dyDescent="0.2">
      <c r="B47" s="409"/>
      <c r="C47" s="422"/>
      <c r="D47" s="308"/>
      <c r="E47" s="324">
        <v>0.39285714285714285</v>
      </c>
      <c r="F47" s="296">
        <v>0.14285714285714285</v>
      </c>
      <c r="G47" s="296">
        <v>7.1428571428571425E-2</v>
      </c>
      <c r="H47" s="296">
        <v>0.14285714285714285</v>
      </c>
      <c r="I47" s="296">
        <v>7.1428571428571425E-2</v>
      </c>
      <c r="J47" s="296">
        <v>0.32142857142857145</v>
      </c>
      <c r="K47" s="296">
        <v>3.5714285714285712E-2</v>
      </c>
      <c r="L47" s="296">
        <v>0</v>
      </c>
      <c r="M47" s="296">
        <v>3.5714285714285712E-2</v>
      </c>
      <c r="N47" s="297">
        <v>0</v>
      </c>
    </row>
    <row r="48" spans="2:14" ht="19.05" customHeight="1" x14ac:dyDescent="0.2">
      <c r="B48" s="409"/>
      <c r="C48" s="505"/>
      <c r="D48" s="365"/>
      <c r="E48" s="330"/>
      <c r="F48" s="301">
        <v>0.36363636363636365</v>
      </c>
      <c r="G48" s="301">
        <v>0.18181818181818182</v>
      </c>
      <c r="H48" s="301">
        <v>0.36363636363636365</v>
      </c>
      <c r="I48" s="301">
        <v>0.18181818181818182</v>
      </c>
      <c r="J48" s="301">
        <v>0.81818181818181823</v>
      </c>
      <c r="K48" s="301">
        <v>9.0909090909090912E-2</v>
      </c>
      <c r="L48" s="301">
        <v>0</v>
      </c>
      <c r="M48" s="301">
        <v>9.0909090909090912E-2</v>
      </c>
      <c r="N48" s="302">
        <v>0</v>
      </c>
    </row>
    <row r="49" spans="2:14" ht="19.05" customHeight="1" x14ac:dyDescent="0.2">
      <c r="B49" s="409"/>
      <c r="C49" s="421" t="s">
        <v>56</v>
      </c>
      <c r="D49" s="295">
        <v>37</v>
      </c>
      <c r="E49" s="47">
        <v>14</v>
      </c>
      <c r="F49" s="8">
        <v>7</v>
      </c>
      <c r="G49" s="8">
        <v>6</v>
      </c>
      <c r="H49" s="8">
        <v>5</v>
      </c>
      <c r="I49" s="8">
        <v>3</v>
      </c>
      <c r="J49" s="8">
        <v>13</v>
      </c>
      <c r="K49" s="8">
        <v>2</v>
      </c>
      <c r="L49" s="8">
        <v>1</v>
      </c>
      <c r="M49" s="8">
        <v>0</v>
      </c>
      <c r="N49" s="91">
        <v>0</v>
      </c>
    </row>
    <row r="50" spans="2:14" ht="19.05" customHeight="1" x14ac:dyDescent="0.2">
      <c r="B50" s="409"/>
      <c r="C50" s="422"/>
      <c r="D50" s="308"/>
      <c r="E50" s="324">
        <v>0.3783783783783784</v>
      </c>
      <c r="F50" s="296">
        <v>0.1891891891891892</v>
      </c>
      <c r="G50" s="296">
        <v>0.16216216216216217</v>
      </c>
      <c r="H50" s="296">
        <v>0.13513513513513514</v>
      </c>
      <c r="I50" s="296">
        <v>8.1081081081081086E-2</v>
      </c>
      <c r="J50" s="296">
        <v>0.35135135135135137</v>
      </c>
      <c r="K50" s="296">
        <v>5.4054054054054057E-2</v>
      </c>
      <c r="L50" s="296">
        <v>2.7027027027027029E-2</v>
      </c>
      <c r="M50" s="296">
        <v>0</v>
      </c>
      <c r="N50" s="297">
        <v>0</v>
      </c>
    </row>
    <row r="51" spans="2:14" ht="19.05" customHeight="1" thickBot="1" x14ac:dyDescent="0.25">
      <c r="B51" s="409"/>
      <c r="C51" s="506"/>
      <c r="D51" s="366"/>
      <c r="E51" s="332"/>
      <c r="F51" s="316">
        <v>0.5</v>
      </c>
      <c r="G51" s="316">
        <v>0.42857142857142855</v>
      </c>
      <c r="H51" s="316">
        <v>0.35714285714285715</v>
      </c>
      <c r="I51" s="316">
        <v>0.21428571428571427</v>
      </c>
      <c r="J51" s="316">
        <v>0.9285714285714286</v>
      </c>
      <c r="K51" s="316">
        <v>0.14285714285714285</v>
      </c>
      <c r="L51" s="316">
        <v>7.1428571428571425E-2</v>
      </c>
      <c r="M51" s="316">
        <v>0</v>
      </c>
      <c r="N51" s="305">
        <v>0</v>
      </c>
    </row>
    <row r="52" spans="2:14" ht="19.05" customHeight="1" thickTop="1" x14ac:dyDescent="0.2">
      <c r="B52" s="409"/>
      <c r="C52" s="26" t="s">
        <v>57</v>
      </c>
      <c r="D52" s="335">
        <v>295</v>
      </c>
      <c r="E52" s="47">
        <v>59</v>
      </c>
      <c r="F52" s="23">
        <v>20</v>
      </c>
      <c r="G52" s="23">
        <v>10</v>
      </c>
      <c r="H52" s="23">
        <v>18</v>
      </c>
      <c r="I52" s="23">
        <v>13</v>
      </c>
      <c r="J52" s="23">
        <v>49</v>
      </c>
      <c r="K52" s="23">
        <v>5</v>
      </c>
      <c r="L52" s="23">
        <v>1</v>
      </c>
      <c r="M52" s="23">
        <v>3</v>
      </c>
      <c r="N52" s="90">
        <v>3</v>
      </c>
    </row>
    <row r="53" spans="2:14" ht="19.05" customHeight="1" x14ac:dyDescent="0.2">
      <c r="B53" s="409"/>
      <c r="C53" s="389" t="s">
        <v>58</v>
      </c>
      <c r="D53" s="163"/>
      <c r="E53" s="324">
        <v>0.2</v>
      </c>
      <c r="F53" s="296">
        <v>6.7796610169491525E-2</v>
      </c>
      <c r="G53" s="296">
        <v>3.3898305084745763E-2</v>
      </c>
      <c r="H53" s="296">
        <v>6.1016949152542375E-2</v>
      </c>
      <c r="I53" s="296">
        <v>4.4067796610169491E-2</v>
      </c>
      <c r="J53" s="296">
        <v>0.16610169491525423</v>
      </c>
      <c r="K53" s="296">
        <v>1.6949152542372881E-2</v>
      </c>
      <c r="L53" s="296">
        <v>3.3898305084745762E-3</v>
      </c>
      <c r="M53" s="296">
        <v>1.0169491525423728E-2</v>
      </c>
      <c r="N53" s="297">
        <v>1.0169491525423728E-2</v>
      </c>
    </row>
    <row r="54" spans="2:14" ht="19.05" customHeight="1" x14ac:dyDescent="0.2">
      <c r="B54" s="409"/>
      <c r="C54" s="391"/>
      <c r="D54" s="164"/>
      <c r="E54" s="330"/>
      <c r="F54" s="301">
        <v>0.33898305084745761</v>
      </c>
      <c r="G54" s="301">
        <v>0.16949152542372881</v>
      </c>
      <c r="H54" s="301">
        <v>0.30508474576271188</v>
      </c>
      <c r="I54" s="301">
        <v>0.22033898305084745</v>
      </c>
      <c r="J54" s="301">
        <v>0.83050847457627119</v>
      </c>
      <c r="K54" s="301">
        <v>8.4745762711864403E-2</v>
      </c>
      <c r="L54" s="301">
        <v>1.6949152542372881E-2</v>
      </c>
      <c r="M54" s="301">
        <v>5.0847457627118647E-2</v>
      </c>
      <c r="N54" s="302">
        <v>5.0847457627118647E-2</v>
      </c>
    </row>
    <row r="55" spans="2:14" ht="19.05" customHeight="1" x14ac:dyDescent="0.2">
      <c r="B55" s="409"/>
      <c r="C55" s="29" t="s">
        <v>57</v>
      </c>
      <c r="D55" s="336">
        <v>155</v>
      </c>
      <c r="E55" s="46">
        <v>46</v>
      </c>
      <c r="F55" s="8">
        <v>16</v>
      </c>
      <c r="G55" s="8">
        <v>13</v>
      </c>
      <c r="H55" s="8">
        <v>15</v>
      </c>
      <c r="I55" s="8">
        <v>8</v>
      </c>
      <c r="J55" s="8">
        <v>40</v>
      </c>
      <c r="K55" s="8">
        <v>4</v>
      </c>
      <c r="L55" s="8">
        <v>1</v>
      </c>
      <c r="M55" s="8">
        <v>1</v>
      </c>
      <c r="N55" s="91">
        <v>2</v>
      </c>
    </row>
    <row r="56" spans="2:14" ht="19.05" customHeight="1" x14ac:dyDescent="0.2">
      <c r="B56" s="409"/>
      <c r="C56" s="389" t="s">
        <v>59</v>
      </c>
      <c r="D56" s="337"/>
      <c r="E56" s="324">
        <v>0.29677419354838708</v>
      </c>
      <c r="F56" s="296">
        <v>0.1032258064516129</v>
      </c>
      <c r="G56" s="296">
        <v>8.387096774193549E-2</v>
      </c>
      <c r="H56" s="296">
        <v>9.6774193548387094E-2</v>
      </c>
      <c r="I56" s="296">
        <v>5.1612903225806452E-2</v>
      </c>
      <c r="J56" s="296">
        <v>0.25806451612903225</v>
      </c>
      <c r="K56" s="296">
        <v>2.5806451612903226E-2</v>
      </c>
      <c r="L56" s="296">
        <v>6.4516129032258064E-3</v>
      </c>
      <c r="M56" s="296">
        <v>6.4516129032258064E-3</v>
      </c>
      <c r="N56" s="297">
        <v>1.2903225806451613E-2</v>
      </c>
    </row>
    <row r="57" spans="2:14" ht="19.05" customHeight="1" thickBot="1" x14ac:dyDescent="0.25">
      <c r="B57" s="410"/>
      <c r="C57" s="391"/>
      <c r="D57" s="164"/>
      <c r="E57" s="338"/>
      <c r="F57" s="306">
        <v>0.34782608695652173</v>
      </c>
      <c r="G57" s="306">
        <v>0.28260869565217389</v>
      </c>
      <c r="H57" s="322">
        <v>0.32608695652173914</v>
      </c>
      <c r="I57" s="322">
        <v>0.17391304347826086</v>
      </c>
      <c r="J57" s="322">
        <v>0.86956521739130432</v>
      </c>
      <c r="K57" s="306">
        <v>8.6956521739130432E-2</v>
      </c>
      <c r="L57" s="306">
        <v>2.1739130434782608E-2</v>
      </c>
      <c r="M57" s="322">
        <v>2.1739130434782608E-2</v>
      </c>
      <c r="N57" s="307">
        <v>4.3478260869565216E-2</v>
      </c>
    </row>
    <row r="58" spans="2:14" ht="19.05" customHeight="1" x14ac:dyDescent="0.2">
      <c r="B58" s="68"/>
      <c r="C58" s="504" t="s">
        <v>198</v>
      </c>
      <c r="D58" s="504"/>
      <c r="E58" s="504"/>
      <c r="F58" s="504"/>
      <c r="G58" s="376"/>
      <c r="H58" s="376"/>
      <c r="I58" s="376"/>
      <c r="J58" s="376"/>
      <c r="K58" s="376"/>
      <c r="L58" s="376"/>
      <c r="M58" s="376"/>
      <c r="N58" s="376"/>
    </row>
    <row r="59" spans="2:14" x14ac:dyDescent="0.2">
      <c r="B59" s="16"/>
      <c r="C59" s="20"/>
      <c r="D59" s="17"/>
      <c r="E59" s="18"/>
      <c r="F59" s="21"/>
      <c r="G59" s="21"/>
      <c r="H59" s="21"/>
      <c r="I59" s="21"/>
      <c r="J59" s="21"/>
      <c r="K59" s="21"/>
      <c r="L59" s="21"/>
      <c r="M59" s="21"/>
    </row>
  </sheetData>
  <mergeCells count="28">
    <mergeCell ref="E9:E12"/>
    <mergeCell ref="F10:F12"/>
    <mergeCell ref="G10:G12"/>
    <mergeCell ref="B34:B57"/>
    <mergeCell ref="C34:C36"/>
    <mergeCell ref="C37:C39"/>
    <mergeCell ref="B9:C12"/>
    <mergeCell ref="D9:D12"/>
    <mergeCell ref="C40:C42"/>
    <mergeCell ref="C43:C45"/>
    <mergeCell ref="C46:C48"/>
    <mergeCell ref="C49:C51"/>
    <mergeCell ref="C58:F58"/>
    <mergeCell ref="N10:N12"/>
    <mergeCell ref="B13:C15"/>
    <mergeCell ref="B16:B33"/>
    <mergeCell ref="C16:C18"/>
    <mergeCell ref="C19:C21"/>
    <mergeCell ref="C22:C24"/>
    <mergeCell ref="C25:C27"/>
    <mergeCell ref="C28:C30"/>
    <mergeCell ref="C31:C33"/>
    <mergeCell ref="H10:H12"/>
    <mergeCell ref="I10:I12"/>
    <mergeCell ref="J10:J12"/>
    <mergeCell ref="K10:K12"/>
    <mergeCell ref="L10:L12"/>
    <mergeCell ref="M10:M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DA008-9470-420E-8690-7C688B11A089}">
  <sheetPr>
    <pageSetUpPr fitToPage="1"/>
  </sheetPr>
  <dimension ref="A2:N74"/>
  <sheetViews>
    <sheetView view="pageBreakPreview" zoomScaleNormal="100" zoomScaleSheetLayoutView="100" workbookViewId="0"/>
  </sheetViews>
  <sheetFormatPr defaultColWidth="9" defaultRowHeight="13.2" x14ac:dyDescent="0.2"/>
  <cols>
    <col min="1" max="1" width="8.6640625" style="15" customWidth="1"/>
    <col min="2" max="2" width="8.77734375" style="15" customWidth="1"/>
    <col min="3" max="14" width="20.6640625" style="1" customWidth="1"/>
    <col min="15" max="15" width="8.6640625" style="1" customWidth="1"/>
    <col min="16" max="31" width="4.6640625" style="1" customWidth="1"/>
    <col min="32" max="16384" width="9" style="1"/>
  </cols>
  <sheetData>
    <row r="2" spans="2:14" ht="17.100000000000001" customHeight="1" x14ac:dyDescent="0.2">
      <c r="B2" s="19" t="s">
        <v>251</v>
      </c>
    </row>
    <row r="3" spans="2:14" ht="18" customHeight="1" x14ac:dyDescent="0.2">
      <c r="B3" s="1"/>
    </row>
    <row r="4" spans="2:14" ht="15" customHeight="1" x14ac:dyDescent="0.2">
      <c r="B4" s="1"/>
      <c r="H4" s="37"/>
      <c r="L4" s="37" t="s">
        <v>0</v>
      </c>
    </row>
    <row r="5" spans="2:14" ht="15" customHeight="1" x14ac:dyDescent="0.2">
      <c r="B5" s="1"/>
      <c r="H5" s="37"/>
      <c r="L5" s="37" t="s">
        <v>63</v>
      </c>
    </row>
    <row r="6" spans="2:14" ht="15" customHeight="1" x14ac:dyDescent="0.2">
      <c r="B6" s="1"/>
      <c r="H6" s="37"/>
      <c r="L6" s="37" t="s">
        <v>124</v>
      </c>
    </row>
    <row r="7" spans="2:14" ht="15" customHeight="1" x14ac:dyDescent="0.2">
      <c r="B7" s="1"/>
      <c r="H7" s="37"/>
      <c r="L7" s="37" t="s">
        <v>188</v>
      </c>
    </row>
    <row r="8" spans="2:14" ht="13.8" thickBot="1" x14ac:dyDescent="0.25">
      <c r="N8" s="2" t="s">
        <v>1</v>
      </c>
    </row>
    <row r="9" spans="2:14" ht="15" customHeight="1" x14ac:dyDescent="0.2">
      <c r="B9" s="510"/>
      <c r="C9" s="510"/>
      <c r="D9" s="478" t="s">
        <v>41</v>
      </c>
      <c r="E9" s="512" t="s">
        <v>199</v>
      </c>
      <c r="F9" s="165"/>
      <c r="G9" s="166"/>
      <c r="H9" s="165"/>
      <c r="I9" s="165"/>
      <c r="J9" s="166"/>
      <c r="K9" s="166"/>
      <c r="L9" s="165"/>
      <c r="M9" s="165"/>
      <c r="N9" s="374"/>
    </row>
    <row r="10" spans="2:14" ht="15" customHeight="1" x14ac:dyDescent="0.2">
      <c r="B10" s="510"/>
      <c r="C10" s="510"/>
      <c r="D10" s="479"/>
      <c r="E10" s="513"/>
      <c r="F10" s="421" t="s">
        <v>200</v>
      </c>
      <c r="G10" s="494" t="s">
        <v>201</v>
      </c>
      <c r="H10" s="421" t="s">
        <v>202</v>
      </c>
      <c r="I10" s="421" t="s">
        <v>203</v>
      </c>
      <c r="J10" s="494" t="s">
        <v>204</v>
      </c>
      <c r="K10" s="494" t="s">
        <v>205</v>
      </c>
      <c r="L10" s="421" t="s">
        <v>206</v>
      </c>
      <c r="M10" s="421" t="s">
        <v>207</v>
      </c>
      <c r="N10" s="478" t="s">
        <v>71</v>
      </c>
    </row>
    <row r="11" spans="2:14" ht="10.5" customHeight="1" x14ac:dyDescent="0.2">
      <c r="B11" s="510"/>
      <c r="C11" s="510"/>
      <c r="D11" s="479"/>
      <c r="E11" s="513"/>
      <c r="F11" s="422"/>
      <c r="G11" s="493"/>
      <c r="H11" s="422"/>
      <c r="I11" s="422"/>
      <c r="J11" s="493"/>
      <c r="K11" s="493"/>
      <c r="L11" s="422"/>
      <c r="M11" s="422"/>
      <c r="N11" s="479"/>
    </row>
    <row r="12" spans="2:14" ht="68.25" customHeight="1" x14ac:dyDescent="0.2">
      <c r="B12" s="510"/>
      <c r="C12" s="510"/>
      <c r="D12" s="480"/>
      <c r="E12" s="514"/>
      <c r="F12" s="505"/>
      <c r="G12" s="511"/>
      <c r="H12" s="505"/>
      <c r="I12" s="505"/>
      <c r="J12" s="511"/>
      <c r="K12" s="511"/>
      <c r="L12" s="505"/>
      <c r="M12" s="505"/>
      <c r="N12" s="480"/>
    </row>
    <row r="13" spans="2:14" ht="19.05" customHeight="1" x14ac:dyDescent="0.2">
      <c r="B13" s="488" t="s">
        <v>42</v>
      </c>
      <c r="C13" s="489"/>
      <c r="D13" s="162">
        <v>432</v>
      </c>
      <c r="E13" s="46">
        <v>341</v>
      </c>
      <c r="F13" s="8">
        <v>294</v>
      </c>
      <c r="G13" s="8">
        <v>21</v>
      </c>
      <c r="H13" s="8">
        <v>19</v>
      </c>
      <c r="I13" s="8">
        <v>6</v>
      </c>
      <c r="J13" s="8">
        <v>8</v>
      </c>
      <c r="K13" s="8">
        <v>21</v>
      </c>
      <c r="L13" s="8">
        <v>11</v>
      </c>
      <c r="M13" s="8">
        <v>12</v>
      </c>
      <c r="N13" s="91">
        <v>15</v>
      </c>
    </row>
    <row r="14" spans="2:14" ht="19.05" customHeight="1" x14ac:dyDescent="0.2">
      <c r="B14" s="490"/>
      <c r="C14" s="491"/>
      <c r="D14" s="323"/>
      <c r="E14" s="324">
        <v>0.78935185185185186</v>
      </c>
      <c r="F14" s="296">
        <v>0.68055555555555558</v>
      </c>
      <c r="G14" s="296">
        <v>4.8611111111111112E-2</v>
      </c>
      <c r="H14" s="296">
        <v>4.3981481481481483E-2</v>
      </c>
      <c r="I14" s="296">
        <v>1.3888888888888888E-2</v>
      </c>
      <c r="J14" s="296">
        <v>1.8518518518518517E-2</v>
      </c>
      <c r="K14" s="296">
        <v>4.8611111111111112E-2</v>
      </c>
      <c r="L14" s="296">
        <v>2.5462962962962962E-2</v>
      </c>
      <c r="M14" s="296">
        <v>2.7777777777777776E-2</v>
      </c>
      <c r="N14" s="297">
        <v>3.4722222222222224E-2</v>
      </c>
    </row>
    <row r="15" spans="2:14" ht="19.05" customHeight="1" thickBot="1" x14ac:dyDescent="0.25">
      <c r="B15" s="508"/>
      <c r="C15" s="509"/>
      <c r="D15" s="327"/>
      <c r="E15" s="328"/>
      <c r="F15" s="298">
        <v>0.8621700879765396</v>
      </c>
      <c r="G15" s="298">
        <v>6.1583577712609971E-2</v>
      </c>
      <c r="H15" s="298">
        <v>5.5718475073313782E-2</v>
      </c>
      <c r="I15" s="298">
        <v>1.7595307917888565E-2</v>
      </c>
      <c r="J15" s="298">
        <v>2.3460410557184751E-2</v>
      </c>
      <c r="K15" s="298">
        <v>6.1583577712609971E-2</v>
      </c>
      <c r="L15" s="298">
        <v>3.2258064516129031E-2</v>
      </c>
      <c r="M15" s="298">
        <v>3.519061583577713E-2</v>
      </c>
      <c r="N15" s="299">
        <v>4.398826979472141E-2</v>
      </c>
    </row>
    <row r="16" spans="2:14" ht="19.05" customHeight="1" thickTop="1" x14ac:dyDescent="0.2">
      <c r="B16" s="408" t="s">
        <v>43</v>
      </c>
      <c r="C16" s="507" t="s">
        <v>44</v>
      </c>
      <c r="D16" s="300">
        <v>48</v>
      </c>
      <c r="E16" s="48">
        <v>39</v>
      </c>
      <c r="F16" s="52">
        <v>33</v>
      </c>
      <c r="G16" s="52">
        <v>3</v>
      </c>
      <c r="H16" s="52">
        <v>1</v>
      </c>
      <c r="I16" s="52">
        <v>1</v>
      </c>
      <c r="J16" s="52">
        <v>1</v>
      </c>
      <c r="K16" s="52">
        <v>3</v>
      </c>
      <c r="L16" s="52">
        <v>2</v>
      </c>
      <c r="M16" s="52">
        <v>1</v>
      </c>
      <c r="N16" s="89">
        <v>2</v>
      </c>
    </row>
    <row r="17" spans="2:14" ht="19.05" customHeight="1" x14ac:dyDescent="0.2">
      <c r="B17" s="409"/>
      <c r="C17" s="422"/>
      <c r="D17" s="308"/>
      <c r="E17" s="324">
        <v>0.8125</v>
      </c>
      <c r="F17" s="296">
        <v>0.6875</v>
      </c>
      <c r="G17" s="296">
        <v>6.25E-2</v>
      </c>
      <c r="H17" s="296">
        <v>2.0833333333333332E-2</v>
      </c>
      <c r="I17" s="296">
        <v>2.0833333333333332E-2</v>
      </c>
      <c r="J17" s="296">
        <v>2.0833333333333332E-2</v>
      </c>
      <c r="K17" s="296">
        <v>6.25E-2</v>
      </c>
      <c r="L17" s="296">
        <v>4.1666666666666664E-2</v>
      </c>
      <c r="M17" s="296">
        <v>2.0833333333333332E-2</v>
      </c>
      <c r="N17" s="297">
        <v>4.1666666666666664E-2</v>
      </c>
    </row>
    <row r="18" spans="2:14" ht="19.05" customHeight="1" x14ac:dyDescent="0.2">
      <c r="B18" s="409"/>
      <c r="C18" s="505"/>
      <c r="D18" s="183"/>
      <c r="E18" s="381"/>
      <c r="F18" s="301">
        <v>0.84615384615384615</v>
      </c>
      <c r="G18" s="301">
        <v>7.6923076923076927E-2</v>
      </c>
      <c r="H18" s="301">
        <v>2.564102564102564E-2</v>
      </c>
      <c r="I18" s="301">
        <v>2.564102564102564E-2</v>
      </c>
      <c r="J18" s="301">
        <v>2.564102564102564E-2</v>
      </c>
      <c r="K18" s="301">
        <v>7.6923076923076927E-2</v>
      </c>
      <c r="L18" s="301">
        <v>5.128205128205128E-2</v>
      </c>
      <c r="M18" s="301">
        <v>2.564102564102564E-2</v>
      </c>
      <c r="N18" s="302">
        <v>5.128205128205128E-2</v>
      </c>
    </row>
    <row r="19" spans="2:14" ht="19.05" customHeight="1" x14ac:dyDescent="0.2">
      <c r="B19" s="409"/>
      <c r="C19" s="421" t="s">
        <v>45</v>
      </c>
      <c r="D19" s="295">
        <v>72</v>
      </c>
      <c r="E19" s="47">
        <v>57</v>
      </c>
      <c r="F19" s="23">
        <v>48</v>
      </c>
      <c r="G19" s="23">
        <v>9</v>
      </c>
      <c r="H19" s="23">
        <v>4</v>
      </c>
      <c r="I19" s="23">
        <v>0</v>
      </c>
      <c r="J19" s="23">
        <v>0</v>
      </c>
      <c r="K19" s="23">
        <v>2</v>
      </c>
      <c r="L19" s="23">
        <v>1</v>
      </c>
      <c r="M19" s="23">
        <v>3</v>
      </c>
      <c r="N19" s="90">
        <v>1</v>
      </c>
    </row>
    <row r="20" spans="2:14" ht="19.05" customHeight="1" x14ac:dyDescent="0.2">
      <c r="B20" s="409"/>
      <c r="C20" s="422"/>
      <c r="D20" s="308"/>
      <c r="E20" s="324">
        <v>0.79166666666666663</v>
      </c>
      <c r="F20" s="296">
        <v>0.66666666666666663</v>
      </c>
      <c r="G20" s="296">
        <v>0.125</v>
      </c>
      <c r="H20" s="296">
        <v>5.5555555555555552E-2</v>
      </c>
      <c r="I20" s="296">
        <v>0</v>
      </c>
      <c r="J20" s="296">
        <v>0</v>
      </c>
      <c r="K20" s="296">
        <v>2.7777777777777776E-2</v>
      </c>
      <c r="L20" s="296">
        <v>1.3888888888888888E-2</v>
      </c>
      <c r="M20" s="296">
        <v>4.1666666666666664E-2</v>
      </c>
      <c r="N20" s="297">
        <v>1.3888888888888888E-2</v>
      </c>
    </row>
    <row r="21" spans="2:14" ht="19.05" customHeight="1" x14ac:dyDescent="0.2">
      <c r="B21" s="409"/>
      <c r="C21" s="505"/>
      <c r="D21" s="365"/>
      <c r="E21" s="330"/>
      <c r="F21" s="301">
        <v>0.84210526315789469</v>
      </c>
      <c r="G21" s="301">
        <v>0.15789473684210525</v>
      </c>
      <c r="H21" s="301">
        <v>7.0175438596491224E-2</v>
      </c>
      <c r="I21" s="301">
        <v>0</v>
      </c>
      <c r="J21" s="301">
        <v>0</v>
      </c>
      <c r="K21" s="301">
        <v>3.5087719298245612E-2</v>
      </c>
      <c r="L21" s="301">
        <v>1.7543859649122806E-2</v>
      </c>
      <c r="M21" s="301">
        <v>5.2631578947368418E-2</v>
      </c>
      <c r="N21" s="302">
        <v>1.7543859649122806E-2</v>
      </c>
    </row>
    <row r="22" spans="2:14" ht="19.05" customHeight="1" x14ac:dyDescent="0.2">
      <c r="B22" s="409"/>
      <c r="C22" s="421" t="s">
        <v>46</v>
      </c>
      <c r="D22" s="295">
        <v>24</v>
      </c>
      <c r="E22" s="47">
        <v>18</v>
      </c>
      <c r="F22" s="23">
        <v>15</v>
      </c>
      <c r="G22" s="23">
        <v>0</v>
      </c>
      <c r="H22" s="23">
        <v>0</v>
      </c>
      <c r="I22" s="23">
        <v>1</v>
      </c>
      <c r="J22" s="23">
        <v>0</v>
      </c>
      <c r="K22" s="23">
        <v>1</v>
      </c>
      <c r="L22" s="23">
        <v>1</v>
      </c>
      <c r="M22" s="23">
        <v>1</v>
      </c>
      <c r="N22" s="90">
        <v>1</v>
      </c>
    </row>
    <row r="23" spans="2:14" ht="19.05" customHeight="1" x14ac:dyDescent="0.2">
      <c r="B23" s="409"/>
      <c r="C23" s="422"/>
      <c r="D23" s="308"/>
      <c r="E23" s="324">
        <v>0.75</v>
      </c>
      <c r="F23" s="296">
        <v>0.625</v>
      </c>
      <c r="G23" s="296">
        <v>0</v>
      </c>
      <c r="H23" s="296">
        <v>0</v>
      </c>
      <c r="I23" s="296">
        <v>4.1666666666666664E-2</v>
      </c>
      <c r="J23" s="296">
        <v>0</v>
      </c>
      <c r="K23" s="296">
        <v>4.1666666666666664E-2</v>
      </c>
      <c r="L23" s="296">
        <v>4.1666666666666664E-2</v>
      </c>
      <c r="M23" s="296">
        <v>4.1666666666666664E-2</v>
      </c>
      <c r="N23" s="297">
        <v>4.1666666666666664E-2</v>
      </c>
    </row>
    <row r="24" spans="2:14" ht="19.05" customHeight="1" x14ac:dyDescent="0.2">
      <c r="B24" s="409"/>
      <c r="C24" s="505"/>
      <c r="D24" s="365"/>
      <c r="E24" s="330"/>
      <c r="F24" s="301">
        <v>0.83333333333333337</v>
      </c>
      <c r="G24" s="301">
        <v>0</v>
      </c>
      <c r="H24" s="301">
        <v>0</v>
      </c>
      <c r="I24" s="301">
        <v>5.5555555555555552E-2</v>
      </c>
      <c r="J24" s="301">
        <v>0</v>
      </c>
      <c r="K24" s="301">
        <v>5.5555555555555552E-2</v>
      </c>
      <c r="L24" s="301">
        <v>5.5555555555555552E-2</v>
      </c>
      <c r="M24" s="301">
        <v>5.5555555555555552E-2</v>
      </c>
      <c r="N24" s="302">
        <v>5.5555555555555552E-2</v>
      </c>
    </row>
    <row r="25" spans="2:14" ht="19.05" customHeight="1" x14ac:dyDescent="0.2">
      <c r="B25" s="409"/>
      <c r="C25" s="421" t="s">
        <v>47</v>
      </c>
      <c r="D25" s="295">
        <v>102</v>
      </c>
      <c r="E25" s="47">
        <v>75</v>
      </c>
      <c r="F25" s="23">
        <v>66</v>
      </c>
      <c r="G25" s="23">
        <v>3</v>
      </c>
      <c r="H25" s="23">
        <v>7</v>
      </c>
      <c r="I25" s="23">
        <v>1</v>
      </c>
      <c r="J25" s="23">
        <v>5</v>
      </c>
      <c r="K25" s="23">
        <v>3</v>
      </c>
      <c r="L25" s="23">
        <v>2</v>
      </c>
      <c r="M25" s="23">
        <v>2</v>
      </c>
      <c r="N25" s="90">
        <v>2</v>
      </c>
    </row>
    <row r="26" spans="2:14" ht="19.05" customHeight="1" x14ac:dyDescent="0.2">
      <c r="B26" s="409"/>
      <c r="C26" s="422"/>
      <c r="D26" s="308"/>
      <c r="E26" s="324">
        <v>0.73529411764705888</v>
      </c>
      <c r="F26" s="296">
        <v>0.6470588235294118</v>
      </c>
      <c r="G26" s="296">
        <v>2.9411764705882353E-2</v>
      </c>
      <c r="H26" s="296">
        <v>6.8627450980392163E-2</v>
      </c>
      <c r="I26" s="296">
        <v>9.8039215686274508E-3</v>
      </c>
      <c r="J26" s="296">
        <v>4.9019607843137254E-2</v>
      </c>
      <c r="K26" s="296">
        <v>2.9411764705882353E-2</v>
      </c>
      <c r="L26" s="296">
        <v>1.9607843137254902E-2</v>
      </c>
      <c r="M26" s="296">
        <v>1.9607843137254902E-2</v>
      </c>
      <c r="N26" s="297">
        <v>1.9607843137254902E-2</v>
      </c>
    </row>
    <row r="27" spans="2:14" ht="19.05" customHeight="1" x14ac:dyDescent="0.2">
      <c r="B27" s="409"/>
      <c r="C27" s="505"/>
      <c r="D27" s="365"/>
      <c r="E27" s="330"/>
      <c r="F27" s="301">
        <v>0.88</v>
      </c>
      <c r="G27" s="301">
        <v>0.04</v>
      </c>
      <c r="H27" s="301">
        <v>9.3333333333333338E-2</v>
      </c>
      <c r="I27" s="301">
        <v>1.3333333333333334E-2</v>
      </c>
      <c r="J27" s="301">
        <v>6.6666666666666666E-2</v>
      </c>
      <c r="K27" s="301">
        <v>0.04</v>
      </c>
      <c r="L27" s="301">
        <v>2.6666666666666668E-2</v>
      </c>
      <c r="M27" s="301">
        <v>2.6666666666666668E-2</v>
      </c>
      <c r="N27" s="302">
        <v>2.6666666666666668E-2</v>
      </c>
    </row>
    <row r="28" spans="2:14" ht="19.05" customHeight="1" x14ac:dyDescent="0.2">
      <c r="B28" s="409"/>
      <c r="C28" s="421" t="s">
        <v>48</v>
      </c>
      <c r="D28" s="295">
        <v>15</v>
      </c>
      <c r="E28" s="47">
        <v>7</v>
      </c>
      <c r="F28" s="8">
        <v>7</v>
      </c>
      <c r="G28" s="8">
        <v>1</v>
      </c>
      <c r="H28" s="8"/>
      <c r="I28" s="8">
        <v>0</v>
      </c>
      <c r="J28" s="8">
        <v>0</v>
      </c>
      <c r="K28" s="8">
        <v>2</v>
      </c>
      <c r="L28" s="8">
        <v>0</v>
      </c>
      <c r="M28" s="8">
        <v>1</v>
      </c>
      <c r="N28" s="91">
        <v>0</v>
      </c>
    </row>
    <row r="29" spans="2:14" ht="19.05" customHeight="1" x14ac:dyDescent="0.2">
      <c r="B29" s="409"/>
      <c r="C29" s="422"/>
      <c r="D29" s="308"/>
      <c r="E29" s="324">
        <v>0.46666666666666667</v>
      </c>
      <c r="F29" s="296">
        <v>0.46666666666666667</v>
      </c>
      <c r="G29" s="296">
        <v>6.6666666666666666E-2</v>
      </c>
      <c r="H29" s="296">
        <v>0</v>
      </c>
      <c r="I29" s="296">
        <v>0</v>
      </c>
      <c r="J29" s="296">
        <v>0</v>
      </c>
      <c r="K29" s="296">
        <v>0.13333333333333333</v>
      </c>
      <c r="L29" s="296">
        <v>0</v>
      </c>
      <c r="M29" s="296">
        <v>6.6666666666666666E-2</v>
      </c>
      <c r="N29" s="297">
        <v>0</v>
      </c>
    </row>
    <row r="30" spans="2:14" ht="19.05" customHeight="1" x14ac:dyDescent="0.2">
      <c r="B30" s="409"/>
      <c r="C30" s="505"/>
      <c r="D30" s="365"/>
      <c r="E30" s="330"/>
      <c r="F30" s="301">
        <v>1</v>
      </c>
      <c r="G30" s="315">
        <v>0.14285714285714285</v>
      </c>
      <c r="H30" s="315">
        <v>0</v>
      </c>
      <c r="I30" s="301">
        <v>0</v>
      </c>
      <c r="J30" s="301">
        <v>0</v>
      </c>
      <c r="K30" s="301">
        <v>0.2857142857142857</v>
      </c>
      <c r="L30" s="301">
        <v>0</v>
      </c>
      <c r="M30" s="301">
        <v>0.14285714285714285</v>
      </c>
      <c r="N30" s="375">
        <v>0</v>
      </c>
    </row>
    <row r="31" spans="2:14" ht="19.05" customHeight="1" x14ac:dyDescent="0.2">
      <c r="B31" s="409"/>
      <c r="C31" s="421" t="s">
        <v>49</v>
      </c>
      <c r="D31" s="295">
        <v>171</v>
      </c>
      <c r="E31" s="47">
        <v>145</v>
      </c>
      <c r="F31" s="23">
        <v>125</v>
      </c>
      <c r="G31" s="23">
        <v>5</v>
      </c>
      <c r="H31" s="23">
        <v>7</v>
      </c>
      <c r="I31" s="23">
        <v>3</v>
      </c>
      <c r="J31" s="23">
        <v>2</v>
      </c>
      <c r="K31" s="23">
        <v>10</v>
      </c>
      <c r="L31" s="23">
        <v>5</v>
      </c>
      <c r="M31" s="23">
        <v>4</v>
      </c>
      <c r="N31" s="90">
        <v>9</v>
      </c>
    </row>
    <row r="32" spans="2:14" ht="19.05" customHeight="1" x14ac:dyDescent="0.2">
      <c r="B32" s="409"/>
      <c r="C32" s="422"/>
      <c r="D32" s="308"/>
      <c r="E32" s="324">
        <v>0.84795321637426901</v>
      </c>
      <c r="F32" s="296">
        <v>0.73099415204678364</v>
      </c>
      <c r="G32" s="296">
        <v>2.9239766081871343E-2</v>
      </c>
      <c r="H32" s="296">
        <v>4.0935672514619881E-2</v>
      </c>
      <c r="I32" s="296">
        <v>1.7543859649122806E-2</v>
      </c>
      <c r="J32" s="296">
        <v>1.1695906432748537E-2</v>
      </c>
      <c r="K32" s="296">
        <v>5.8479532163742687E-2</v>
      </c>
      <c r="L32" s="296">
        <v>2.9239766081871343E-2</v>
      </c>
      <c r="M32" s="296">
        <v>2.3391812865497075E-2</v>
      </c>
      <c r="N32" s="297">
        <v>5.2631578947368418E-2</v>
      </c>
    </row>
    <row r="33" spans="2:14" ht="19.05" customHeight="1" thickBot="1" x14ac:dyDescent="0.25">
      <c r="B33" s="414"/>
      <c r="C33" s="506"/>
      <c r="D33" s="366"/>
      <c r="E33" s="332"/>
      <c r="F33" s="304">
        <v>0.86206896551724133</v>
      </c>
      <c r="G33" s="304">
        <v>3.4482758620689655E-2</v>
      </c>
      <c r="H33" s="304">
        <v>4.8275862068965517E-2</v>
      </c>
      <c r="I33" s="316">
        <v>2.0689655172413793E-2</v>
      </c>
      <c r="J33" s="316">
        <v>1.3793103448275862E-2</v>
      </c>
      <c r="K33" s="304">
        <v>6.8965517241379309E-2</v>
      </c>
      <c r="L33" s="304">
        <v>3.4482758620689655E-2</v>
      </c>
      <c r="M33" s="316">
        <v>2.7586206896551724E-2</v>
      </c>
      <c r="N33" s="305">
        <v>6.2068965517241378E-2</v>
      </c>
    </row>
    <row r="34" spans="2:14" ht="19.05" customHeight="1" thickTop="1" x14ac:dyDescent="0.2">
      <c r="B34" s="408" t="s">
        <v>50</v>
      </c>
      <c r="C34" s="507" t="s">
        <v>51</v>
      </c>
      <c r="D34" s="295">
        <v>100</v>
      </c>
      <c r="E34" s="47">
        <v>88</v>
      </c>
      <c r="F34" s="23">
        <v>73</v>
      </c>
      <c r="G34" s="23">
        <v>2</v>
      </c>
      <c r="H34" s="23">
        <v>3</v>
      </c>
      <c r="I34" s="23">
        <v>3</v>
      </c>
      <c r="J34" s="23">
        <v>2</v>
      </c>
      <c r="K34" s="23">
        <v>4</v>
      </c>
      <c r="L34" s="23">
        <v>2</v>
      </c>
      <c r="M34" s="23">
        <v>4</v>
      </c>
      <c r="N34" s="90">
        <v>3</v>
      </c>
    </row>
    <row r="35" spans="2:14" ht="19.05" customHeight="1" x14ac:dyDescent="0.2">
      <c r="B35" s="409"/>
      <c r="C35" s="422"/>
      <c r="D35" s="308"/>
      <c r="E35" s="324">
        <v>0.88</v>
      </c>
      <c r="F35" s="296">
        <v>0.73</v>
      </c>
      <c r="G35" s="296">
        <v>0.02</v>
      </c>
      <c r="H35" s="296">
        <v>0.03</v>
      </c>
      <c r="I35" s="296">
        <v>0.03</v>
      </c>
      <c r="J35" s="296">
        <v>0.02</v>
      </c>
      <c r="K35" s="296">
        <v>0.04</v>
      </c>
      <c r="L35" s="296">
        <v>0.02</v>
      </c>
      <c r="M35" s="296">
        <v>0.04</v>
      </c>
      <c r="N35" s="297">
        <v>0.03</v>
      </c>
    </row>
    <row r="36" spans="2:14" ht="19.05" customHeight="1" x14ac:dyDescent="0.2">
      <c r="B36" s="409"/>
      <c r="C36" s="505"/>
      <c r="D36" s="365"/>
      <c r="E36" s="330"/>
      <c r="F36" s="301">
        <v>0.82954545454545459</v>
      </c>
      <c r="G36" s="301">
        <v>2.2727272727272728E-2</v>
      </c>
      <c r="H36" s="301">
        <v>3.4090909090909088E-2</v>
      </c>
      <c r="I36" s="301">
        <v>3.4090909090909088E-2</v>
      </c>
      <c r="J36" s="301">
        <v>2.2727272727272728E-2</v>
      </c>
      <c r="K36" s="301">
        <v>4.5454545454545456E-2</v>
      </c>
      <c r="L36" s="301">
        <v>2.2727272727272728E-2</v>
      </c>
      <c r="M36" s="301">
        <v>4.5454545454545456E-2</v>
      </c>
      <c r="N36" s="302">
        <v>3.4090909090909088E-2</v>
      </c>
    </row>
    <row r="37" spans="2:14" ht="19.05" customHeight="1" x14ac:dyDescent="0.2">
      <c r="B37" s="409"/>
      <c r="C37" s="421" t="s">
        <v>52</v>
      </c>
      <c r="D37" s="295">
        <v>177</v>
      </c>
      <c r="E37" s="47">
        <v>145</v>
      </c>
      <c r="F37" s="23">
        <v>123</v>
      </c>
      <c r="G37" s="23">
        <v>8</v>
      </c>
      <c r="H37" s="23">
        <v>6</v>
      </c>
      <c r="I37" s="23">
        <v>2</v>
      </c>
      <c r="J37" s="23">
        <v>2</v>
      </c>
      <c r="K37" s="23">
        <v>5</v>
      </c>
      <c r="L37" s="23">
        <v>6</v>
      </c>
      <c r="M37" s="23">
        <v>5</v>
      </c>
      <c r="N37" s="90">
        <v>9</v>
      </c>
    </row>
    <row r="38" spans="2:14" ht="19.05" customHeight="1" x14ac:dyDescent="0.2">
      <c r="B38" s="409"/>
      <c r="C38" s="422"/>
      <c r="D38" s="308"/>
      <c r="E38" s="324">
        <v>0.8192090395480226</v>
      </c>
      <c r="F38" s="296">
        <v>0.69491525423728817</v>
      </c>
      <c r="G38" s="296">
        <v>4.519774011299435E-2</v>
      </c>
      <c r="H38" s="296">
        <v>3.3898305084745763E-2</v>
      </c>
      <c r="I38" s="296">
        <v>1.1299435028248588E-2</v>
      </c>
      <c r="J38" s="296">
        <v>1.1299435028248588E-2</v>
      </c>
      <c r="K38" s="296">
        <v>2.8248587570621469E-2</v>
      </c>
      <c r="L38" s="296">
        <v>3.3898305084745763E-2</v>
      </c>
      <c r="M38" s="296">
        <v>2.8248587570621469E-2</v>
      </c>
      <c r="N38" s="297">
        <v>5.0847457627118647E-2</v>
      </c>
    </row>
    <row r="39" spans="2:14" ht="19.05" customHeight="1" x14ac:dyDescent="0.2">
      <c r="B39" s="409"/>
      <c r="C39" s="505"/>
      <c r="D39" s="365"/>
      <c r="E39" s="330"/>
      <c r="F39" s="301">
        <v>0.84827586206896555</v>
      </c>
      <c r="G39" s="301">
        <v>5.5172413793103448E-2</v>
      </c>
      <c r="H39" s="301">
        <v>4.1379310344827586E-2</v>
      </c>
      <c r="I39" s="301">
        <v>1.3793103448275862E-2</v>
      </c>
      <c r="J39" s="301">
        <v>1.3793103448275862E-2</v>
      </c>
      <c r="K39" s="301">
        <v>3.4482758620689655E-2</v>
      </c>
      <c r="L39" s="301">
        <v>4.1379310344827586E-2</v>
      </c>
      <c r="M39" s="301">
        <v>3.4482758620689655E-2</v>
      </c>
      <c r="N39" s="302">
        <v>6.2068965517241378E-2</v>
      </c>
    </row>
    <row r="40" spans="2:14" ht="19.05" customHeight="1" x14ac:dyDescent="0.2">
      <c r="B40" s="409"/>
      <c r="C40" s="421" t="s">
        <v>53</v>
      </c>
      <c r="D40" s="295">
        <v>54</v>
      </c>
      <c r="E40" s="47">
        <v>41</v>
      </c>
      <c r="F40" s="8">
        <v>36</v>
      </c>
      <c r="G40" s="8">
        <v>2</v>
      </c>
      <c r="H40" s="8">
        <v>3</v>
      </c>
      <c r="I40" s="8">
        <v>1</v>
      </c>
      <c r="J40" s="8">
        <v>3</v>
      </c>
      <c r="K40" s="8">
        <v>2</v>
      </c>
      <c r="L40" s="8">
        <v>2</v>
      </c>
      <c r="M40" s="8">
        <v>0</v>
      </c>
      <c r="N40" s="91">
        <v>3</v>
      </c>
    </row>
    <row r="41" spans="2:14" ht="19.05" customHeight="1" x14ac:dyDescent="0.2">
      <c r="B41" s="409"/>
      <c r="C41" s="422"/>
      <c r="D41" s="308"/>
      <c r="E41" s="324">
        <v>0.7592592592592593</v>
      </c>
      <c r="F41" s="296">
        <v>0.66666666666666663</v>
      </c>
      <c r="G41" s="296">
        <v>3.7037037037037035E-2</v>
      </c>
      <c r="H41" s="296">
        <v>5.5555555555555552E-2</v>
      </c>
      <c r="I41" s="296">
        <v>1.8518518518518517E-2</v>
      </c>
      <c r="J41" s="296">
        <v>5.5555555555555552E-2</v>
      </c>
      <c r="K41" s="296">
        <v>3.7037037037037035E-2</v>
      </c>
      <c r="L41" s="296">
        <v>3.7037037037037035E-2</v>
      </c>
      <c r="M41" s="296">
        <v>0</v>
      </c>
      <c r="N41" s="297">
        <v>5.5555555555555552E-2</v>
      </c>
    </row>
    <row r="42" spans="2:14" ht="19.05" customHeight="1" x14ac:dyDescent="0.2">
      <c r="B42" s="409"/>
      <c r="C42" s="505"/>
      <c r="D42" s="365"/>
      <c r="E42" s="330"/>
      <c r="F42" s="301">
        <v>0.87804878048780488</v>
      </c>
      <c r="G42" s="301">
        <v>4.878048780487805E-2</v>
      </c>
      <c r="H42" s="301">
        <v>7.3170731707317069E-2</v>
      </c>
      <c r="I42" s="301">
        <v>2.4390243902439025E-2</v>
      </c>
      <c r="J42" s="301">
        <v>7.3170731707317069E-2</v>
      </c>
      <c r="K42" s="301">
        <v>4.878048780487805E-2</v>
      </c>
      <c r="L42" s="301">
        <v>4.878048780487805E-2</v>
      </c>
      <c r="M42" s="301">
        <v>0</v>
      </c>
      <c r="N42" s="302">
        <v>7.3170731707317069E-2</v>
      </c>
    </row>
    <row r="43" spans="2:14" ht="19.05" customHeight="1" x14ac:dyDescent="0.2">
      <c r="B43" s="409"/>
      <c r="C43" s="421" t="s">
        <v>54</v>
      </c>
      <c r="D43" s="295">
        <v>36</v>
      </c>
      <c r="E43" s="47">
        <v>27</v>
      </c>
      <c r="F43" s="8">
        <v>26</v>
      </c>
      <c r="G43" s="8">
        <v>4</v>
      </c>
      <c r="H43" s="8">
        <v>4</v>
      </c>
      <c r="I43" s="8">
        <v>0</v>
      </c>
      <c r="J43" s="8">
        <v>0</v>
      </c>
      <c r="K43" s="8">
        <v>2</v>
      </c>
      <c r="L43" s="8">
        <v>1</v>
      </c>
      <c r="M43" s="8">
        <v>2</v>
      </c>
      <c r="N43" s="91">
        <v>0</v>
      </c>
    </row>
    <row r="44" spans="2:14" ht="19.05" customHeight="1" x14ac:dyDescent="0.2">
      <c r="B44" s="409"/>
      <c r="C44" s="422"/>
      <c r="D44" s="308"/>
      <c r="E44" s="324">
        <v>0.75</v>
      </c>
      <c r="F44" s="296">
        <v>0.72222222222222221</v>
      </c>
      <c r="G44" s="296">
        <v>0.1111111111111111</v>
      </c>
      <c r="H44" s="296">
        <v>0.1111111111111111</v>
      </c>
      <c r="I44" s="296">
        <v>0</v>
      </c>
      <c r="J44" s="296">
        <v>0</v>
      </c>
      <c r="K44" s="296">
        <v>5.5555555555555552E-2</v>
      </c>
      <c r="L44" s="296">
        <v>2.7777777777777776E-2</v>
      </c>
      <c r="M44" s="296">
        <v>5.5555555555555552E-2</v>
      </c>
      <c r="N44" s="297">
        <v>0</v>
      </c>
    </row>
    <row r="45" spans="2:14" ht="19.05" customHeight="1" x14ac:dyDescent="0.2">
      <c r="B45" s="409"/>
      <c r="C45" s="505"/>
      <c r="D45" s="365"/>
      <c r="E45" s="330"/>
      <c r="F45" s="301">
        <v>0.96296296296296291</v>
      </c>
      <c r="G45" s="301">
        <v>0.14814814814814814</v>
      </c>
      <c r="H45" s="301">
        <v>0.14814814814814814</v>
      </c>
      <c r="I45" s="301">
        <v>0</v>
      </c>
      <c r="J45" s="301">
        <v>0</v>
      </c>
      <c r="K45" s="301">
        <v>7.407407407407407E-2</v>
      </c>
      <c r="L45" s="301">
        <v>3.7037037037037035E-2</v>
      </c>
      <c r="M45" s="301">
        <v>7.407407407407407E-2</v>
      </c>
      <c r="N45" s="302">
        <v>0</v>
      </c>
    </row>
    <row r="46" spans="2:14" ht="19.05" customHeight="1" x14ac:dyDescent="0.2">
      <c r="B46" s="409"/>
      <c r="C46" s="421" t="s">
        <v>55</v>
      </c>
      <c r="D46" s="295">
        <v>28</v>
      </c>
      <c r="E46" s="47">
        <v>17</v>
      </c>
      <c r="F46" s="8">
        <v>15</v>
      </c>
      <c r="G46" s="8">
        <v>2</v>
      </c>
      <c r="H46" s="8">
        <v>1</v>
      </c>
      <c r="I46" s="8">
        <v>0</v>
      </c>
      <c r="J46" s="8">
        <v>1</v>
      </c>
      <c r="K46" s="8">
        <v>2</v>
      </c>
      <c r="L46" s="8">
        <v>0</v>
      </c>
      <c r="M46" s="8">
        <v>1</v>
      </c>
      <c r="N46" s="91">
        <v>0</v>
      </c>
    </row>
    <row r="47" spans="2:14" ht="19.05" customHeight="1" x14ac:dyDescent="0.2">
      <c r="B47" s="409"/>
      <c r="C47" s="422"/>
      <c r="D47" s="308"/>
      <c r="E47" s="324">
        <v>0.6071428571428571</v>
      </c>
      <c r="F47" s="296">
        <v>0.5357142857142857</v>
      </c>
      <c r="G47" s="296">
        <v>7.1428571428571425E-2</v>
      </c>
      <c r="H47" s="296">
        <v>3.5714285714285712E-2</v>
      </c>
      <c r="I47" s="296">
        <v>0</v>
      </c>
      <c r="J47" s="296">
        <v>3.5714285714285712E-2</v>
      </c>
      <c r="K47" s="296">
        <v>7.1428571428571425E-2</v>
      </c>
      <c r="L47" s="296">
        <v>0</v>
      </c>
      <c r="M47" s="296">
        <v>3.5714285714285712E-2</v>
      </c>
      <c r="N47" s="297">
        <v>0</v>
      </c>
    </row>
    <row r="48" spans="2:14" ht="19.05" customHeight="1" x14ac:dyDescent="0.2">
      <c r="B48" s="409"/>
      <c r="C48" s="505"/>
      <c r="D48" s="365"/>
      <c r="E48" s="330"/>
      <c r="F48" s="301">
        <v>0.88235294117647056</v>
      </c>
      <c r="G48" s="301">
        <v>0.11764705882352941</v>
      </c>
      <c r="H48" s="301">
        <v>5.8823529411764705E-2</v>
      </c>
      <c r="I48" s="301">
        <v>0</v>
      </c>
      <c r="J48" s="301">
        <v>5.8823529411764705E-2</v>
      </c>
      <c r="K48" s="301">
        <v>0.11764705882352941</v>
      </c>
      <c r="L48" s="301">
        <v>0</v>
      </c>
      <c r="M48" s="301">
        <v>5.8823529411764705E-2</v>
      </c>
      <c r="N48" s="302">
        <v>0</v>
      </c>
    </row>
    <row r="49" spans="2:14" ht="19.05" customHeight="1" x14ac:dyDescent="0.2">
      <c r="B49" s="409"/>
      <c r="C49" s="421" t="s">
        <v>56</v>
      </c>
      <c r="D49" s="295">
        <v>37</v>
      </c>
      <c r="E49" s="47">
        <v>23</v>
      </c>
      <c r="F49" s="8">
        <v>21</v>
      </c>
      <c r="G49" s="8">
        <v>3</v>
      </c>
      <c r="H49" s="8">
        <v>2</v>
      </c>
      <c r="I49" s="8">
        <v>0</v>
      </c>
      <c r="J49" s="8">
        <v>0</v>
      </c>
      <c r="K49" s="8">
        <v>6</v>
      </c>
      <c r="L49" s="8">
        <v>0</v>
      </c>
      <c r="M49" s="8">
        <v>0</v>
      </c>
      <c r="N49" s="91">
        <v>0</v>
      </c>
    </row>
    <row r="50" spans="2:14" ht="19.05" customHeight="1" x14ac:dyDescent="0.2">
      <c r="B50" s="409"/>
      <c r="C50" s="422"/>
      <c r="D50" s="308"/>
      <c r="E50" s="324">
        <v>0.6216216216216216</v>
      </c>
      <c r="F50" s="296">
        <v>0.56756756756756754</v>
      </c>
      <c r="G50" s="296">
        <v>8.1081081081081086E-2</v>
      </c>
      <c r="H50" s="296">
        <v>5.4054054054054057E-2</v>
      </c>
      <c r="I50" s="296">
        <v>0</v>
      </c>
      <c r="J50" s="296">
        <v>0</v>
      </c>
      <c r="K50" s="296">
        <v>0.16216216216216217</v>
      </c>
      <c r="L50" s="296">
        <v>0</v>
      </c>
      <c r="M50" s="296">
        <v>0</v>
      </c>
      <c r="N50" s="297">
        <v>0</v>
      </c>
    </row>
    <row r="51" spans="2:14" ht="19.05" customHeight="1" thickBot="1" x14ac:dyDescent="0.25">
      <c r="B51" s="409"/>
      <c r="C51" s="506"/>
      <c r="D51" s="366"/>
      <c r="E51" s="332"/>
      <c r="F51" s="316">
        <v>0.91304347826086951</v>
      </c>
      <c r="G51" s="316">
        <v>0.13043478260869565</v>
      </c>
      <c r="H51" s="316">
        <v>8.6956521739130432E-2</v>
      </c>
      <c r="I51" s="316">
        <v>0</v>
      </c>
      <c r="J51" s="316">
        <v>0</v>
      </c>
      <c r="K51" s="316">
        <v>0.2608695652173913</v>
      </c>
      <c r="L51" s="316">
        <v>0</v>
      </c>
      <c r="M51" s="316">
        <v>0</v>
      </c>
      <c r="N51" s="305">
        <v>0</v>
      </c>
    </row>
    <row r="52" spans="2:14" ht="19.05" customHeight="1" thickTop="1" x14ac:dyDescent="0.2">
      <c r="B52" s="409"/>
      <c r="C52" s="26" t="s">
        <v>57</v>
      </c>
      <c r="D52" s="335">
        <v>295</v>
      </c>
      <c r="E52" s="47">
        <v>230</v>
      </c>
      <c r="F52" s="23">
        <v>200</v>
      </c>
      <c r="G52" s="23">
        <v>16</v>
      </c>
      <c r="H52" s="23">
        <v>14</v>
      </c>
      <c r="I52" s="23">
        <v>3</v>
      </c>
      <c r="J52" s="23">
        <v>6</v>
      </c>
      <c r="K52" s="23">
        <v>11</v>
      </c>
      <c r="L52" s="23">
        <v>9</v>
      </c>
      <c r="M52" s="23">
        <v>8</v>
      </c>
      <c r="N52" s="90">
        <v>12</v>
      </c>
    </row>
    <row r="53" spans="2:14" ht="19.05" customHeight="1" x14ac:dyDescent="0.2">
      <c r="B53" s="409"/>
      <c r="C53" s="389" t="s">
        <v>58</v>
      </c>
      <c r="D53" s="163"/>
      <c r="E53" s="324">
        <v>0.77966101694915257</v>
      </c>
      <c r="F53" s="296">
        <v>0.67796610169491522</v>
      </c>
      <c r="G53" s="296">
        <v>5.4237288135593219E-2</v>
      </c>
      <c r="H53" s="296">
        <v>4.7457627118644069E-2</v>
      </c>
      <c r="I53" s="296">
        <v>1.0169491525423728E-2</v>
      </c>
      <c r="J53" s="296">
        <v>2.0338983050847456E-2</v>
      </c>
      <c r="K53" s="296">
        <v>3.7288135593220341E-2</v>
      </c>
      <c r="L53" s="296">
        <v>3.0508474576271188E-2</v>
      </c>
      <c r="M53" s="296">
        <v>2.7118644067796609E-2</v>
      </c>
      <c r="N53" s="297">
        <v>4.0677966101694912E-2</v>
      </c>
    </row>
    <row r="54" spans="2:14" ht="19.05" customHeight="1" x14ac:dyDescent="0.2">
      <c r="B54" s="409"/>
      <c r="C54" s="391"/>
      <c r="D54" s="164"/>
      <c r="E54" s="330"/>
      <c r="F54" s="301">
        <v>0.86956521739130432</v>
      </c>
      <c r="G54" s="301">
        <v>6.9565217391304349E-2</v>
      </c>
      <c r="H54" s="301">
        <v>6.0869565217391307E-2</v>
      </c>
      <c r="I54" s="301">
        <v>1.3043478260869565E-2</v>
      </c>
      <c r="J54" s="301">
        <v>2.6086956521739129E-2</v>
      </c>
      <c r="K54" s="301">
        <v>4.7826086956521741E-2</v>
      </c>
      <c r="L54" s="301">
        <v>3.9130434782608699E-2</v>
      </c>
      <c r="M54" s="301">
        <v>3.4782608695652174E-2</v>
      </c>
      <c r="N54" s="302">
        <v>5.2173913043478258E-2</v>
      </c>
    </row>
    <row r="55" spans="2:14" ht="19.05" customHeight="1" x14ac:dyDescent="0.2">
      <c r="B55" s="409"/>
      <c r="C55" s="29" t="s">
        <v>57</v>
      </c>
      <c r="D55" s="336">
        <v>155</v>
      </c>
      <c r="E55" s="46">
        <v>108</v>
      </c>
      <c r="F55" s="8">
        <v>98</v>
      </c>
      <c r="G55" s="8">
        <v>11</v>
      </c>
      <c r="H55" s="8">
        <v>10</v>
      </c>
      <c r="I55" s="8">
        <v>1</v>
      </c>
      <c r="J55" s="8">
        <v>4</v>
      </c>
      <c r="K55" s="8">
        <v>12</v>
      </c>
      <c r="L55" s="8">
        <v>3</v>
      </c>
      <c r="M55" s="8">
        <v>3</v>
      </c>
      <c r="N55" s="91">
        <v>3</v>
      </c>
    </row>
    <row r="56" spans="2:14" ht="19.05" customHeight="1" x14ac:dyDescent="0.2">
      <c r="B56" s="409"/>
      <c r="C56" s="389" t="s">
        <v>59</v>
      </c>
      <c r="D56" s="337"/>
      <c r="E56" s="324">
        <v>0.6967741935483871</v>
      </c>
      <c r="F56" s="296">
        <v>0.63225806451612898</v>
      </c>
      <c r="G56" s="296">
        <v>7.0967741935483872E-2</v>
      </c>
      <c r="H56" s="296">
        <v>6.4516129032258063E-2</v>
      </c>
      <c r="I56" s="296">
        <v>6.4516129032258064E-3</v>
      </c>
      <c r="J56" s="296">
        <v>2.5806451612903226E-2</v>
      </c>
      <c r="K56" s="296">
        <v>7.7419354838709681E-2</v>
      </c>
      <c r="L56" s="296">
        <v>1.935483870967742E-2</v>
      </c>
      <c r="M56" s="296">
        <v>1.935483870967742E-2</v>
      </c>
      <c r="N56" s="297">
        <v>1.935483870967742E-2</v>
      </c>
    </row>
    <row r="57" spans="2:14" ht="19.05" customHeight="1" thickBot="1" x14ac:dyDescent="0.25">
      <c r="B57" s="410"/>
      <c r="C57" s="391"/>
      <c r="D57" s="164"/>
      <c r="E57" s="338"/>
      <c r="F57" s="306">
        <v>0.90740740740740744</v>
      </c>
      <c r="G57" s="306">
        <v>0.10185185185185185</v>
      </c>
      <c r="H57" s="322">
        <v>9.2592592592592587E-2</v>
      </c>
      <c r="I57" s="322">
        <v>9.2592592592592587E-3</v>
      </c>
      <c r="J57" s="322">
        <v>3.7037037037037035E-2</v>
      </c>
      <c r="K57" s="306">
        <v>0.1111111111111111</v>
      </c>
      <c r="L57" s="306">
        <v>2.7777777777777776E-2</v>
      </c>
      <c r="M57" s="322">
        <v>2.7777777777777776E-2</v>
      </c>
      <c r="N57" s="307">
        <v>2.7777777777777776E-2</v>
      </c>
    </row>
    <row r="58" spans="2:14" ht="19.05" customHeight="1" x14ac:dyDescent="0.2">
      <c r="B58" s="68"/>
      <c r="C58" s="504" t="s">
        <v>208</v>
      </c>
      <c r="D58" s="504"/>
      <c r="E58" s="504"/>
      <c r="F58" s="504"/>
      <c r="G58" s="376"/>
      <c r="H58" s="376"/>
      <c r="I58" s="376"/>
      <c r="J58" s="376"/>
      <c r="K58" s="376"/>
      <c r="L58" s="376"/>
      <c r="M58" s="376"/>
      <c r="N58" s="376"/>
    </row>
    <row r="59" spans="2:14" x14ac:dyDescent="0.2">
      <c r="B59" s="16"/>
      <c r="C59" s="20"/>
      <c r="D59" s="17"/>
      <c r="E59" s="18"/>
      <c r="F59" s="21"/>
      <c r="G59" s="21"/>
      <c r="H59" s="21"/>
      <c r="I59" s="21"/>
      <c r="J59" s="21"/>
      <c r="K59" s="21"/>
      <c r="L59" s="21"/>
      <c r="M59" s="21"/>
    </row>
    <row r="60" spans="2:14" x14ac:dyDescent="0.2">
      <c r="C60" s="15"/>
      <c r="D60" s="15"/>
    </row>
    <row r="61" spans="2:14" x14ac:dyDescent="0.2">
      <c r="C61" s="15"/>
      <c r="D61" s="15"/>
    </row>
    <row r="62" spans="2:14" x14ac:dyDescent="0.2">
      <c r="C62" s="15"/>
      <c r="D62" s="15"/>
    </row>
    <row r="63" spans="2:14" x14ac:dyDescent="0.2">
      <c r="C63" s="15"/>
      <c r="D63" s="15"/>
    </row>
    <row r="64" spans="2:14" x14ac:dyDescent="0.2">
      <c r="C64" s="15"/>
      <c r="D64" s="15"/>
    </row>
    <row r="65" spans="3:4" x14ac:dyDescent="0.2">
      <c r="C65" s="15"/>
      <c r="D65" s="15"/>
    </row>
    <row r="66" spans="3:4" x14ac:dyDescent="0.2">
      <c r="C66" s="15"/>
      <c r="D66" s="15"/>
    </row>
    <row r="67" spans="3:4" x14ac:dyDescent="0.2">
      <c r="C67" s="15"/>
      <c r="D67" s="15"/>
    </row>
    <row r="68" spans="3:4" x14ac:dyDescent="0.2">
      <c r="C68" s="15"/>
      <c r="D68" s="15"/>
    </row>
    <row r="69" spans="3:4" x14ac:dyDescent="0.2">
      <c r="C69" s="15"/>
      <c r="D69" s="15"/>
    </row>
    <row r="70" spans="3:4" x14ac:dyDescent="0.2">
      <c r="C70" s="15"/>
      <c r="D70" s="15"/>
    </row>
    <row r="71" spans="3:4" x14ac:dyDescent="0.2">
      <c r="C71" s="15"/>
      <c r="D71" s="15"/>
    </row>
    <row r="72" spans="3:4" x14ac:dyDescent="0.2">
      <c r="C72" s="15"/>
      <c r="D72" s="15"/>
    </row>
    <row r="73" spans="3:4" x14ac:dyDescent="0.2">
      <c r="C73" s="15"/>
      <c r="D73" s="15"/>
    </row>
    <row r="74" spans="3:4" x14ac:dyDescent="0.2">
      <c r="C74" s="15"/>
      <c r="D74" s="15"/>
    </row>
  </sheetData>
  <mergeCells count="28">
    <mergeCell ref="N10:N12"/>
    <mergeCell ref="B9:C12"/>
    <mergeCell ref="D9:D12"/>
    <mergeCell ref="E9:E12"/>
    <mergeCell ref="F10:F12"/>
    <mergeCell ref="G10:G12"/>
    <mergeCell ref="H10:H12"/>
    <mergeCell ref="I10:I12"/>
    <mergeCell ref="J10:J12"/>
    <mergeCell ref="K10:K12"/>
    <mergeCell ref="L10:L12"/>
    <mergeCell ref="M10:M12"/>
    <mergeCell ref="B13:C15"/>
    <mergeCell ref="B16:B33"/>
    <mergeCell ref="C16:C18"/>
    <mergeCell ref="C19:C21"/>
    <mergeCell ref="C22:C24"/>
    <mergeCell ref="C25:C27"/>
    <mergeCell ref="C28:C30"/>
    <mergeCell ref="C31:C33"/>
    <mergeCell ref="C58:F58"/>
    <mergeCell ref="B34:B57"/>
    <mergeCell ref="C34:C36"/>
    <mergeCell ref="C37:C39"/>
    <mergeCell ref="C40:C42"/>
    <mergeCell ref="C43:C45"/>
    <mergeCell ref="C46:C48"/>
    <mergeCell ref="C49:C5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3BFFB-E6DA-46E7-989D-9EED60E0B156}">
  <sheetPr>
    <pageSetUpPr fitToPage="1"/>
  </sheetPr>
  <dimension ref="B2:P43"/>
  <sheetViews>
    <sheetView view="pageBreakPreview" zoomScaleNormal="100" zoomScaleSheetLayoutView="100" workbookViewId="0"/>
  </sheetViews>
  <sheetFormatPr defaultColWidth="9" defaultRowHeight="13.2" x14ac:dyDescent="0.2"/>
  <cols>
    <col min="1" max="1" width="4.6640625" style="1" customWidth="1"/>
    <col min="2" max="2" width="3.109375" style="1" customWidth="1"/>
    <col min="3" max="3" width="15.6640625" style="1" customWidth="1"/>
    <col min="4" max="4" width="9.77734375" style="1" customWidth="1"/>
    <col min="5" max="15" width="14.109375" style="1" customWidth="1"/>
    <col min="16" max="16" width="7.6640625" style="1" customWidth="1"/>
    <col min="17" max="16384" width="9" style="1"/>
  </cols>
  <sheetData>
    <row r="2" spans="2:16" ht="14.4" x14ac:dyDescent="0.2">
      <c r="B2" s="19" t="s">
        <v>252</v>
      </c>
    </row>
    <row r="3" spans="2:16" ht="14.4" x14ac:dyDescent="0.2">
      <c r="B3" s="19"/>
    </row>
    <row r="4" spans="2:16" ht="14.4" x14ac:dyDescent="0.2">
      <c r="B4" s="19"/>
      <c r="G4" s="364"/>
      <c r="H4" s="364"/>
      <c r="I4" s="364"/>
      <c r="J4" s="364"/>
      <c r="K4" s="364"/>
      <c r="L4" s="364"/>
      <c r="M4" s="364" t="s">
        <v>0</v>
      </c>
      <c r="N4" s="364"/>
      <c r="O4" s="364"/>
    </row>
    <row r="5" spans="2:16" ht="14.4" x14ac:dyDescent="0.2">
      <c r="B5" s="19"/>
      <c r="G5" s="364"/>
      <c r="H5" s="364"/>
      <c r="I5" s="364"/>
      <c r="J5" s="364"/>
      <c r="K5" s="364"/>
      <c r="L5" s="364"/>
      <c r="M5" s="364" t="s">
        <v>63</v>
      </c>
      <c r="N5" s="364"/>
      <c r="O5" s="364"/>
    </row>
    <row r="6" spans="2:16" ht="14.4" x14ac:dyDescent="0.2">
      <c r="B6" s="19"/>
    </row>
    <row r="7" spans="2:16" ht="13.8" thickBot="1" x14ac:dyDescent="0.25">
      <c r="B7" s="13"/>
      <c r="C7" s="13"/>
      <c r="D7" s="13"/>
      <c r="E7" s="1" t="s">
        <v>101</v>
      </c>
      <c r="O7" s="2" t="s">
        <v>1</v>
      </c>
    </row>
    <row r="8" spans="2:16" ht="13.05" customHeight="1" x14ac:dyDescent="0.2">
      <c r="B8" s="14"/>
      <c r="C8" s="9"/>
      <c r="D8" s="494" t="s">
        <v>84</v>
      </c>
      <c r="E8" s="481" t="s">
        <v>209</v>
      </c>
      <c r="F8" s="484" t="s">
        <v>210</v>
      </c>
      <c r="G8" s="484" t="s">
        <v>211</v>
      </c>
      <c r="H8" s="484" t="s">
        <v>212</v>
      </c>
      <c r="I8" s="484" t="s">
        <v>213</v>
      </c>
      <c r="J8" s="484" t="s">
        <v>214</v>
      </c>
      <c r="K8" s="484" t="s">
        <v>215</v>
      </c>
      <c r="L8" s="484" t="s">
        <v>216</v>
      </c>
      <c r="M8" s="484" t="s">
        <v>217</v>
      </c>
      <c r="N8" s="484" t="s">
        <v>71</v>
      </c>
      <c r="O8" s="487" t="s">
        <v>218</v>
      </c>
    </row>
    <row r="9" spans="2:16" x14ac:dyDescent="0.2">
      <c r="B9" s="14"/>
      <c r="C9" s="9"/>
      <c r="D9" s="493"/>
      <c r="E9" s="521"/>
      <c r="F9" s="523"/>
      <c r="G9" s="422"/>
      <c r="H9" s="422"/>
      <c r="I9" s="422"/>
      <c r="J9" s="422"/>
      <c r="K9" s="422"/>
      <c r="L9" s="422"/>
      <c r="M9" s="422"/>
      <c r="N9" s="422"/>
      <c r="O9" s="479"/>
    </row>
    <row r="10" spans="2:16" ht="41.25" customHeight="1" x14ac:dyDescent="0.2">
      <c r="B10" s="24"/>
      <c r="C10" s="25"/>
      <c r="D10" s="511"/>
      <c r="E10" s="522"/>
      <c r="F10" s="524"/>
      <c r="G10" s="505"/>
      <c r="H10" s="505"/>
      <c r="I10" s="505"/>
      <c r="J10" s="505"/>
      <c r="K10" s="505"/>
      <c r="L10" s="505"/>
      <c r="M10" s="505"/>
      <c r="N10" s="505"/>
      <c r="O10" s="480"/>
    </row>
    <row r="11" spans="2:16" ht="21" customHeight="1" x14ac:dyDescent="0.2">
      <c r="B11" s="430" t="s">
        <v>72</v>
      </c>
      <c r="C11" s="518"/>
      <c r="D11" s="171">
        <v>246</v>
      </c>
      <c r="E11" s="39">
        <v>53</v>
      </c>
      <c r="F11" s="57">
        <v>17</v>
      </c>
      <c r="G11" s="57">
        <v>79</v>
      </c>
      <c r="H11" s="57">
        <v>4</v>
      </c>
      <c r="I11" s="57">
        <v>27</v>
      </c>
      <c r="J11" s="57">
        <v>61</v>
      </c>
      <c r="K11" s="57">
        <v>41</v>
      </c>
      <c r="L11" s="57">
        <v>18</v>
      </c>
      <c r="M11" s="57">
        <v>34</v>
      </c>
      <c r="N11" s="57">
        <v>36</v>
      </c>
      <c r="O11" s="60">
        <v>14</v>
      </c>
      <c r="P11" s="211"/>
    </row>
    <row r="12" spans="2:16" ht="21" customHeight="1" thickBot="1" x14ac:dyDescent="0.25">
      <c r="B12" s="519"/>
      <c r="C12" s="520"/>
      <c r="D12" s="308"/>
      <c r="E12" s="93">
        <v>0.21544715447154472</v>
      </c>
      <c r="F12" s="202">
        <v>6.910569105691057E-2</v>
      </c>
      <c r="G12" s="202">
        <v>0.32113821138211385</v>
      </c>
      <c r="H12" s="202">
        <v>1.6260162601626018E-2</v>
      </c>
      <c r="I12" s="202">
        <v>0.10975609756097561</v>
      </c>
      <c r="J12" s="202">
        <v>0.24796747967479674</v>
      </c>
      <c r="K12" s="202">
        <v>0.16666666666666666</v>
      </c>
      <c r="L12" s="202">
        <v>7.3170731707317069E-2</v>
      </c>
      <c r="M12" s="202">
        <v>0.13821138211382114</v>
      </c>
      <c r="N12" s="202">
        <v>0.14634146341463414</v>
      </c>
      <c r="O12" s="92">
        <v>5.6910569105691054E-2</v>
      </c>
      <c r="P12" s="200"/>
    </row>
    <row r="13" spans="2:16" ht="21" customHeight="1" thickTop="1" x14ac:dyDescent="0.2">
      <c r="B13" s="408" t="s">
        <v>73</v>
      </c>
      <c r="C13" s="507" t="s">
        <v>4</v>
      </c>
      <c r="D13" s="300">
        <v>30</v>
      </c>
      <c r="E13" s="355">
        <v>7</v>
      </c>
      <c r="F13" s="59">
        <v>2</v>
      </c>
      <c r="G13" s="59">
        <v>5</v>
      </c>
      <c r="H13" s="59">
        <v>0</v>
      </c>
      <c r="I13" s="59">
        <v>3</v>
      </c>
      <c r="J13" s="59">
        <v>8</v>
      </c>
      <c r="K13" s="59">
        <v>4</v>
      </c>
      <c r="L13" s="59">
        <v>1</v>
      </c>
      <c r="M13" s="59">
        <v>3</v>
      </c>
      <c r="N13" s="59">
        <v>4</v>
      </c>
      <c r="O13" s="62">
        <v>2</v>
      </c>
      <c r="P13" s="211"/>
    </row>
    <row r="14" spans="2:16" ht="21" customHeight="1" x14ac:dyDescent="0.2">
      <c r="B14" s="409"/>
      <c r="C14" s="505"/>
      <c r="D14" s="309"/>
      <c r="E14" s="96">
        <v>0.23333333333333334</v>
      </c>
      <c r="F14" s="203">
        <v>6.6666666666666666E-2</v>
      </c>
      <c r="G14" s="203">
        <v>0.16666666666666666</v>
      </c>
      <c r="H14" s="203">
        <v>0</v>
      </c>
      <c r="I14" s="203">
        <v>0.1</v>
      </c>
      <c r="J14" s="203">
        <v>0.26666666666666666</v>
      </c>
      <c r="K14" s="203">
        <v>0.13333333333333333</v>
      </c>
      <c r="L14" s="203">
        <v>3.3333333333333333E-2</v>
      </c>
      <c r="M14" s="203">
        <v>0.1</v>
      </c>
      <c r="N14" s="203">
        <v>0.13333333333333333</v>
      </c>
      <c r="O14" s="92">
        <v>6.6666666666666666E-2</v>
      </c>
      <c r="P14" s="200"/>
    </row>
    <row r="15" spans="2:16" ht="21" customHeight="1" x14ac:dyDescent="0.2">
      <c r="B15" s="409"/>
      <c r="C15" s="421" t="s">
        <v>5</v>
      </c>
      <c r="D15" s="295">
        <v>44</v>
      </c>
      <c r="E15" s="39">
        <v>9</v>
      </c>
      <c r="F15" s="57">
        <v>1</v>
      </c>
      <c r="G15" s="57">
        <v>13</v>
      </c>
      <c r="H15" s="57">
        <v>1</v>
      </c>
      <c r="I15" s="57">
        <v>7</v>
      </c>
      <c r="J15" s="57">
        <v>10</v>
      </c>
      <c r="K15" s="57">
        <v>7</v>
      </c>
      <c r="L15" s="57">
        <v>1</v>
      </c>
      <c r="M15" s="57">
        <v>4</v>
      </c>
      <c r="N15" s="57">
        <v>6</v>
      </c>
      <c r="O15" s="60">
        <v>3</v>
      </c>
      <c r="P15" s="211"/>
    </row>
    <row r="16" spans="2:16" ht="21" customHeight="1" x14ac:dyDescent="0.2">
      <c r="B16" s="409"/>
      <c r="C16" s="505"/>
      <c r="D16" s="310"/>
      <c r="E16" s="96">
        <v>0.20454545454545456</v>
      </c>
      <c r="F16" s="203">
        <v>2.2727272727272728E-2</v>
      </c>
      <c r="G16" s="203">
        <v>0.29545454545454547</v>
      </c>
      <c r="H16" s="203">
        <v>2.2727272727272728E-2</v>
      </c>
      <c r="I16" s="203">
        <v>0.15909090909090909</v>
      </c>
      <c r="J16" s="203">
        <v>0.22727272727272727</v>
      </c>
      <c r="K16" s="203">
        <v>0.15909090909090909</v>
      </c>
      <c r="L16" s="203">
        <v>2.2727272727272728E-2</v>
      </c>
      <c r="M16" s="203">
        <v>9.0909090909090912E-2</v>
      </c>
      <c r="N16" s="203">
        <v>0.13636363636363635</v>
      </c>
      <c r="O16" s="92">
        <v>6.8181818181818177E-2</v>
      </c>
      <c r="P16" s="200"/>
    </row>
    <row r="17" spans="2:16" ht="21" customHeight="1" x14ac:dyDescent="0.2">
      <c r="B17" s="409"/>
      <c r="C17" s="418" t="s">
        <v>74</v>
      </c>
      <c r="D17" s="295">
        <v>15</v>
      </c>
      <c r="E17" s="39">
        <v>4</v>
      </c>
      <c r="F17" s="57">
        <v>2</v>
      </c>
      <c r="G17" s="57">
        <v>6</v>
      </c>
      <c r="H17" s="57">
        <v>0</v>
      </c>
      <c r="I17" s="57">
        <v>2</v>
      </c>
      <c r="J17" s="57">
        <v>2</v>
      </c>
      <c r="K17" s="57">
        <v>5</v>
      </c>
      <c r="L17" s="57">
        <v>2</v>
      </c>
      <c r="M17" s="57">
        <v>3</v>
      </c>
      <c r="N17" s="57">
        <v>3</v>
      </c>
      <c r="O17" s="60">
        <v>0</v>
      </c>
      <c r="P17" s="211"/>
    </row>
    <row r="18" spans="2:16" ht="21" customHeight="1" x14ac:dyDescent="0.2">
      <c r="B18" s="409"/>
      <c r="C18" s="445"/>
      <c r="D18" s="310"/>
      <c r="E18" s="96">
        <v>0.26666666666666666</v>
      </c>
      <c r="F18" s="203">
        <v>0.13333333333333333</v>
      </c>
      <c r="G18" s="203">
        <v>0.4</v>
      </c>
      <c r="H18" s="203">
        <v>0</v>
      </c>
      <c r="I18" s="203">
        <v>0.13333333333333333</v>
      </c>
      <c r="J18" s="203">
        <v>0.13333333333333333</v>
      </c>
      <c r="K18" s="203">
        <v>0.33333333333333331</v>
      </c>
      <c r="L18" s="203">
        <v>0.13333333333333333</v>
      </c>
      <c r="M18" s="203">
        <v>0.2</v>
      </c>
      <c r="N18" s="203">
        <v>0.2</v>
      </c>
      <c r="O18" s="92">
        <v>0</v>
      </c>
      <c r="P18" s="200"/>
    </row>
    <row r="19" spans="2:16" ht="21" customHeight="1" x14ac:dyDescent="0.2">
      <c r="B19" s="409"/>
      <c r="C19" s="421" t="s">
        <v>67</v>
      </c>
      <c r="D19" s="295">
        <v>55</v>
      </c>
      <c r="E19" s="39">
        <v>12</v>
      </c>
      <c r="F19" s="57">
        <v>8</v>
      </c>
      <c r="G19" s="57">
        <v>12</v>
      </c>
      <c r="H19" s="57">
        <v>1</v>
      </c>
      <c r="I19" s="57">
        <v>4</v>
      </c>
      <c r="J19" s="57">
        <v>12</v>
      </c>
      <c r="K19" s="57">
        <v>5</v>
      </c>
      <c r="L19" s="57">
        <v>5</v>
      </c>
      <c r="M19" s="57">
        <v>10</v>
      </c>
      <c r="N19" s="57">
        <v>10</v>
      </c>
      <c r="O19" s="60">
        <v>4</v>
      </c>
      <c r="P19" s="211"/>
    </row>
    <row r="20" spans="2:16" ht="21" customHeight="1" x14ac:dyDescent="0.2">
      <c r="B20" s="409"/>
      <c r="C20" s="505"/>
      <c r="D20" s="310"/>
      <c r="E20" s="96">
        <v>0.21818181818181817</v>
      </c>
      <c r="F20" s="203">
        <v>0.14545454545454545</v>
      </c>
      <c r="G20" s="203">
        <v>0.21818181818181817</v>
      </c>
      <c r="H20" s="203">
        <v>1.8181818181818181E-2</v>
      </c>
      <c r="I20" s="203">
        <v>7.2727272727272724E-2</v>
      </c>
      <c r="J20" s="203">
        <v>0.21818181818181817</v>
      </c>
      <c r="K20" s="203">
        <v>9.0909090909090912E-2</v>
      </c>
      <c r="L20" s="203">
        <v>9.0909090909090912E-2</v>
      </c>
      <c r="M20" s="203">
        <v>0.18181818181818182</v>
      </c>
      <c r="N20" s="203">
        <v>0.18181818181818182</v>
      </c>
      <c r="O20" s="92">
        <v>7.2727272727272724E-2</v>
      </c>
      <c r="P20" s="200"/>
    </row>
    <row r="21" spans="2:16" ht="21" customHeight="1" x14ac:dyDescent="0.2">
      <c r="B21" s="409"/>
      <c r="C21" s="421" t="s">
        <v>68</v>
      </c>
      <c r="D21" s="295">
        <v>9</v>
      </c>
      <c r="E21" s="39">
        <v>3</v>
      </c>
      <c r="F21" s="57">
        <v>0</v>
      </c>
      <c r="G21" s="57">
        <v>5</v>
      </c>
      <c r="H21" s="57">
        <v>0</v>
      </c>
      <c r="I21" s="57">
        <v>1</v>
      </c>
      <c r="J21" s="57">
        <v>6</v>
      </c>
      <c r="K21" s="57">
        <v>1</v>
      </c>
      <c r="L21" s="57">
        <v>2</v>
      </c>
      <c r="M21" s="57">
        <v>4</v>
      </c>
      <c r="N21" s="57">
        <v>1</v>
      </c>
      <c r="O21" s="60">
        <v>1</v>
      </c>
      <c r="P21" s="211"/>
    </row>
    <row r="22" spans="2:16" ht="21" customHeight="1" x14ac:dyDescent="0.2">
      <c r="B22" s="409"/>
      <c r="C22" s="505"/>
      <c r="D22" s="310"/>
      <c r="E22" s="96">
        <v>0.33333333333333331</v>
      </c>
      <c r="F22" s="203">
        <v>0</v>
      </c>
      <c r="G22" s="203">
        <v>0.55555555555555558</v>
      </c>
      <c r="H22" s="203">
        <v>0</v>
      </c>
      <c r="I22" s="203">
        <v>0.1111111111111111</v>
      </c>
      <c r="J22" s="203">
        <v>0.66666666666666663</v>
      </c>
      <c r="K22" s="203">
        <v>0.1111111111111111</v>
      </c>
      <c r="L22" s="203">
        <v>0.22222222222222221</v>
      </c>
      <c r="M22" s="203">
        <v>0.44444444444444442</v>
      </c>
      <c r="N22" s="203">
        <v>0.1111111111111111</v>
      </c>
      <c r="O22" s="97">
        <v>0.1111111111111111</v>
      </c>
      <c r="P22" s="200"/>
    </row>
    <row r="23" spans="2:16" ht="21" customHeight="1" x14ac:dyDescent="0.2">
      <c r="B23" s="409"/>
      <c r="C23" s="421" t="s">
        <v>8</v>
      </c>
      <c r="D23" s="295">
        <v>93</v>
      </c>
      <c r="E23" s="41">
        <v>18</v>
      </c>
      <c r="F23" s="58">
        <v>4</v>
      </c>
      <c r="G23" s="58">
        <v>38</v>
      </c>
      <c r="H23" s="58">
        <v>2</v>
      </c>
      <c r="I23" s="58">
        <v>10</v>
      </c>
      <c r="J23" s="58">
        <v>23</v>
      </c>
      <c r="K23" s="58">
        <v>19</v>
      </c>
      <c r="L23" s="58">
        <v>7</v>
      </c>
      <c r="M23" s="58">
        <v>10</v>
      </c>
      <c r="N23" s="58">
        <v>12</v>
      </c>
      <c r="O23" s="61">
        <v>4</v>
      </c>
      <c r="P23" s="211"/>
    </row>
    <row r="24" spans="2:16" ht="21" customHeight="1" thickBot="1" x14ac:dyDescent="0.25">
      <c r="B24" s="414"/>
      <c r="C24" s="506"/>
      <c r="D24" s="309"/>
      <c r="E24" s="351">
        <v>0.19354838709677419</v>
      </c>
      <c r="F24" s="357">
        <v>4.3010752688172046E-2</v>
      </c>
      <c r="G24" s="357">
        <v>0.40860215053763443</v>
      </c>
      <c r="H24" s="357">
        <v>2.1505376344086023E-2</v>
      </c>
      <c r="I24" s="357">
        <v>0.10752688172043011</v>
      </c>
      <c r="J24" s="357">
        <v>0.24731182795698925</v>
      </c>
      <c r="K24" s="357">
        <v>0.20430107526881722</v>
      </c>
      <c r="L24" s="357">
        <v>7.5268817204301078E-2</v>
      </c>
      <c r="M24" s="357">
        <v>0.10752688172043011</v>
      </c>
      <c r="N24" s="357">
        <v>0.12903225806451613</v>
      </c>
      <c r="O24" s="92">
        <v>4.3010752688172046E-2</v>
      </c>
      <c r="P24" s="200"/>
    </row>
    <row r="25" spans="2:16" ht="21" customHeight="1" thickTop="1" x14ac:dyDescent="0.2">
      <c r="B25" s="408" t="s">
        <v>75</v>
      </c>
      <c r="C25" s="507" t="s">
        <v>76</v>
      </c>
      <c r="D25" s="300">
        <v>44</v>
      </c>
      <c r="E25" s="355">
        <v>9</v>
      </c>
      <c r="F25" s="59">
        <v>1</v>
      </c>
      <c r="G25" s="59">
        <v>14</v>
      </c>
      <c r="H25" s="59">
        <v>1</v>
      </c>
      <c r="I25" s="59">
        <v>4</v>
      </c>
      <c r="J25" s="59">
        <v>9</v>
      </c>
      <c r="K25" s="59">
        <v>5</v>
      </c>
      <c r="L25" s="59">
        <v>3</v>
      </c>
      <c r="M25" s="59">
        <v>4</v>
      </c>
      <c r="N25" s="59">
        <v>5</v>
      </c>
      <c r="O25" s="62">
        <v>2</v>
      </c>
      <c r="P25" s="211"/>
    </row>
    <row r="26" spans="2:16" ht="21" customHeight="1" x14ac:dyDescent="0.2">
      <c r="B26" s="409"/>
      <c r="C26" s="505"/>
      <c r="D26" s="310"/>
      <c r="E26" s="96">
        <v>0.20454545454545456</v>
      </c>
      <c r="F26" s="203">
        <v>2.2727272727272728E-2</v>
      </c>
      <c r="G26" s="203">
        <v>0.31818181818181818</v>
      </c>
      <c r="H26" s="203">
        <v>2.2727272727272728E-2</v>
      </c>
      <c r="I26" s="203">
        <v>9.0909090909090912E-2</v>
      </c>
      <c r="J26" s="203">
        <v>0.20454545454545456</v>
      </c>
      <c r="K26" s="203">
        <v>0.11363636363636363</v>
      </c>
      <c r="L26" s="203">
        <v>6.8181818181818177E-2</v>
      </c>
      <c r="M26" s="203">
        <v>9.0909090909090912E-2</v>
      </c>
      <c r="N26" s="203">
        <v>0.11363636363636363</v>
      </c>
      <c r="O26" s="97">
        <v>4.5454545454545456E-2</v>
      </c>
      <c r="P26" s="200"/>
    </row>
    <row r="27" spans="2:16" ht="21" customHeight="1" x14ac:dyDescent="0.2">
      <c r="B27" s="409"/>
      <c r="C27" s="421" t="s">
        <v>77</v>
      </c>
      <c r="D27" s="303">
        <v>95</v>
      </c>
      <c r="E27" s="41">
        <v>20</v>
      </c>
      <c r="F27" s="58">
        <v>7</v>
      </c>
      <c r="G27" s="58">
        <v>27</v>
      </c>
      <c r="H27" s="58">
        <v>0</v>
      </c>
      <c r="I27" s="58">
        <v>11</v>
      </c>
      <c r="J27" s="58">
        <v>25</v>
      </c>
      <c r="K27" s="58">
        <v>18</v>
      </c>
      <c r="L27" s="58">
        <v>6</v>
      </c>
      <c r="M27" s="58">
        <v>7</v>
      </c>
      <c r="N27" s="58">
        <v>16</v>
      </c>
      <c r="O27" s="61">
        <v>7</v>
      </c>
      <c r="P27" s="211"/>
    </row>
    <row r="28" spans="2:16" ht="21" customHeight="1" x14ac:dyDescent="0.2">
      <c r="B28" s="409"/>
      <c r="C28" s="505"/>
      <c r="D28" s="310"/>
      <c r="E28" s="96">
        <v>0.21052631578947367</v>
      </c>
      <c r="F28" s="203">
        <v>7.3684210526315783E-2</v>
      </c>
      <c r="G28" s="203">
        <v>0.28421052631578947</v>
      </c>
      <c r="H28" s="203">
        <v>0</v>
      </c>
      <c r="I28" s="203">
        <v>0.11578947368421053</v>
      </c>
      <c r="J28" s="203">
        <v>0.26315789473684209</v>
      </c>
      <c r="K28" s="203">
        <v>0.18947368421052632</v>
      </c>
      <c r="L28" s="203">
        <v>6.3157894736842107E-2</v>
      </c>
      <c r="M28" s="203">
        <v>7.3684210526315783E-2</v>
      </c>
      <c r="N28" s="203">
        <v>0.16842105263157894</v>
      </c>
      <c r="O28" s="97">
        <v>7.3684210526315783E-2</v>
      </c>
      <c r="P28" s="200"/>
    </row>
    <row r="29" spans="2:16" ht="21" customHeight="1" x14ac:dyDescent="0.2">
      <c r="B29" s="409"/>
      <c r="C29" s="421" t="s">
        <v>78</v>
      </c>
      <c r="D29" s="303">
        <v>35</v>
      </c>
      <c r="E29" s="41">
        <v>7</v>
      </c>
      <c r="F29" s="58">
        <v>2</v>
      </c>
      <c r="G29" s="58">
        <v>9</v>
      </c>
      <c r="H29" s="58">
        <v>0</v>
      </c>
      <c r="I29" s="58">
        <v>3</v>
      </c>
      <c r="J29" s="58">
        <v>6</v>
      </c>
      <c r="K29" s="58">
        <v>1</v>
      </c>
      <c r="L29" s="58">
        <v>2</v>
      </c>
      <c r="M29" s="58">
        <v>6</v>
      </c>
      <c r="N29" s="58">
        <v>7</v>
      </c>
      <c r="O29" s="61">
        <v>1</v>
      </c>
      <c r="P29" s="211"/>
    </row>
    <row r="30" spans="2:16" ht="21" customHeight="1" x14ac:dyDescent="0.2">
      <c r="B30" s="409"/>
      <c r="C30" s="525"/>
      <c r="D30" s="310"/>
      <c r="E30" s="96">
        <v>0.2</v>
      </c>
      <c r="F30" s="203">
        <v>5.7142857142857141E-2</v>
      </c>
      <c r="G30" s="203">
        <v>0.25714285714285712</v>
      </c>
      <c r="H30" s="203">
        <v>0</v>
      </c>
      <c r="I30" s="203">
        <v>8.5714285714285715E-2</v>
      </c>
      <c r="J30" s="203">
        <v>0.17142857142857143</v>
      </c>
      <c r="K30" s="203">
        <v>2.8571428571428571E-2</v>
      </c>
      <c r="L30" s="203">
        <v>5.7142857142857141E-2</v>
      </c>
      <c r="M30" s="203">
        <v>0.17142857142857143</v>
      </c>
      <c r="N30" s="203">
        <v>0.2</v>
      </c>
      <c r="O30" s="97">
        <v>2.8571428571428571E-2</v>
      </c>
      <c r="P30" s="200"/>
    </row>
    <row r="31" spans="2:16" ht="21" customHeight="1" x14ac:dyDescent="0.2">
      <c r="B31" s="409"/>
      <c r="C31" s="421" t="s">
        <v>79</v>
      </c>
      <c r="D31" s="303">
        <v>23</v>
      </c>
      <c r="E31" s="41">
        <v>3</v>
      </c>
      <c r="F31" s="58">
        <v>2</v>
      </c>
      <c r="G31" s="58">
        <v>7</v>
      </c>
      <c r="H31" s="58">
        <v>2</v>
      </c>
      <c r="I31" s="58">
        <v>3</v>
      </c>
      <c r="J31" s="58">
        <v>7</v>
      </c>
      <c r="K31" s="58">
        <v>3</v>
      </c>
      <c r="L31" s="58">
        <v>2</v>
      </c>
      <c r="M31" s="58">
        <v>0</v>
      </c>
      <c r="N31" s="58">
        <v>2</v>
      </c>
      <c r="O31" s="61"/>
      <c r="P31" s="211"/>
    </row>
    <row r="32" spans="2:16" ht="21" customHeight="1" x14ac:dyDescent="0.2">
      <c r="B32" s="409"/>
      <c r="C32" s="525"/>
      <c r="D32" s="310"/>
      <c r="E32" s="96">
        <v>0.13043478260869565</v>
      </c>
      <c r="F32" s="203">
        <v>8.6956521739130432E-2</v>
      </c>
      <c r="G32" s="203">
        <v>0.30434782608695654</v>
      </c>
      <c r="H32" s="203">
        <v>8.6956521739130432E-2</v>
      </c>
      <c r="I32" s="203">
        <v>0.13043478260869565</v>
      </c>
      <c r="J32" s="203">
        <v>0.30434782608695654</v>
      </c>
      <c r="K32" s="203">
        <v>0.13043478260869565</v>
      </c>
      <c r="L32" s="203">
        <v>8.6956521739130432E-2</v>
      </c>
      <c r="M32" s="203">
        <v>0</v>
      </c>
      <c r="N32" s="203">
        <v>8.6956521739130432E-2</v>
      </c>
      <c r="O32" s="97">
        <v>0</v>
      </c>
      <c r="P32" s="200"/>
    </row>
    <row r="33" spans="2:16" ht="21" customHeight="1" x14ac:dyDescent="0.2">
      <c r="B33" s="409"/>
      <c r="C33" s="421" t="s">
        <v>14</v>
      </c>
      <c r="D33" s="303">
        <v>23</v>
      </c>
      <c r="E33" s="41">
        <v>8</v>
      </c>
      <c r="F33" s="58">
        <v>2</v>
      </c>
      <c r="G33" s="58">
        <v>10</v>
      </c>
      <c r="H33" s="58">
        <v>1</v>
      </c>
      <c r="I33" s="58">
        <v>3</v>
      </c>
      <c r="J33" s="58">
        <v>6</v>
      </c>
      <c r="K33" s="58">
        <v>4</v>
      </c>
      <c r="L33" s="58">
        <v>1</v>
      </c>
      <c r="M33" s="58">
        <v>9</v>
      </c>
      <c r="N33" s="58">
        <v>2</v>
      </c>
      <c r="O33" s="61">
        <v>2</v>
      </c>
      <c r="P33" s="211"/>
    </row>
    <row r="34" spans="2:16" ht="21" customHeight="1" x14ac:dyDescent="0.2">
      <c r="B34" s="409"/>
      <c r="C34" s="525"/>
      <c r="D34" s="310"/>
      <c r="E34" s="96">
        <v>0.34782608695652173</v>
      </c>
      <c r="F34" s="203">
        <v>8.6956521739130432E-2</v>
      </c>
      <c r="G34" s="203">
        <v>0.43478260869565216</v>
      </c>
      <c r="H34" s="203">
        <v>4.3478260869565216E-2</v>
      </c>
      <c r="I34" s="203">
        <v>0.13043478260869565</v>
      </c>
      <c r="J34" s="203">
        <v>0.2608695652173913</v>
      </c>
      <c r="K34" s="203">
        <v>0.17391304347826086</v>
      </c>
      <c r="L34" s="203">
        <v>4.3478260869565216E-2</v>
      </c>
      <c r="M34" s="203">
        <v>0.39130434782608697</v>
      </c>
      <c r="N34" s="203">
        <v>8.6956521739130432E-2</v>
      </c>
      <c r="O34" s="97">
        <v>8.6956521739130432E-2</v>
      </c>
      <c r="P34" s="200"/>
    </row>
    <row r="35" spans="2:16" ht="21" customHeight="1" x14ac:dyDescent="0.2">
      <c r="B35" s="409"/>
      <c r="C35" s="421" t="s">
        <v>80</v>
      </c>
      <c r="D35" s="303">
        <v>26</v>
      </c>
      <c r="E35" s="41">
        <v>6</v>
      </c>
      <c r="F35" s="58">
        <v>3</v>
      </c>
      <c r="G35" s="58">
        <v>12</v>
      </c>
      <c r="H35" s="58">
        <v>0</v>
      </c>
      <c r="I35" s="58">
        <v>3</v>
      </c>
      <c r="J35" s="58">
        <v>8</v>
      </c>
      <c r="K35" s="58">
        <v>10</v>
      </c>
      <c r="L35" s="58">
        <v>4</v>
      </c>
      <c r="M35" s="58">
        <v>8</v>
      </c>
      <c r="N35" s="58">
        <v>4</v>
      </c>
      <c r="O35" s="61">
        <v>2</v>
      </c>
      <c r="P35" s="211"/>
    </row>
    <row r="36" spans="2:16" ht="21" customHeight="1" thickBot="1" x14ac:dyDescent="0.25">
      <c r="B36" s="409"/>
      <c r="C36" s="526"/>
      <c r="D36" s="309"/>
      <c r="E36" s="359">
        <v>0.23076923076923078</v>
      </c>
      <c r="F36" s="360">
        <v>0.11538461538461539</v>
      </c>
      <c r="G36" s="360">
        <v>0.46153846153846156</v>
      </c>
      <c r="H36" s="360">
        <v>0</v>
      </c>
      <c r="I36" s="360">
        <v>0.11538461538461539</v>
      </c>
      <c r="J36" s="360">
        <v>0.30769230769230771</v>
      </c>
      <c r="K36" s="360">
        <v>0.38461538461538464</v>
      </c>
      <c r="L36" s="360">
        <v>0.15384615384615385</v>
      </c>
      <c r="M36" s="360">
        <v>0.30769230769230771</v>
      </c>
      <c r="N36" s="360">
        <v>0.15384615384615385</v>
      </c>
      <c r="O36" s="92">
        <v>7.6923076923076927E-2</v>
      </c>
      <c r="P36" s="200"/>
    </row>
    <row r="37" spans="2:16" ht="21" customHeight="1" thickTop="1" x14ac:dyDescent="0.2">
      <c r="B37" s="409"/>
      <c r="C37" s="28" t="s">
        <v>81</v>
      </c>
      <c r="D37" s="44">
        <v>176</v>
      </c>
      <c r="E37" s="205">
        <v>38</v>
      </c>
      <c r="F37" s="59">
        <v>13</v>
      </c>
      <c r="G37" s="59">
        <v>53</v>
      </c>
      <c r="H37" s="59">
        <v>3</v>
      </c>
      <c r="I37" s="59">
        <v>20</v>
      </c>
      <c r="J37" s="59">
        <v>44</v>
      </c>
      <c r="K37" s="59">
        <v>26</v>
      </c>
      <c r="L37" s="59">
        <v>11</v>
      </c>
      <c r="M37" s="59">
        <v>22</v>
      </c>
      <c r="N37" s="59">
        <v>27</v>
      </c>
      <c r="O37" s="62">
        <v>10</v>
      </c>
      <c r="P37" s="211"/>
    </row>
    <row r="38" spans="2:16" ht="21" customHeight="1" x14ac:dyDescent="0.2">
      <c r="B38" s="409"/>
      <c r="C38" s="391" t="s">
        <v>17</v>
      </c>
      <c r="D38" s="310"/>
      <c r="E38" s="96">
        <v>0.21590909090909091</v>
      </c>
      <c r="F38" s="203">
        <v>7.3863636363636367E-2</v>
      </c>
      <c r="G38" s="203">
        <v>0.30113636363636365</v>
      </c>
      <c r="H38" s="203">
        <v>1.7045454545454544E-2</v>
      </c>
      <c r="I38" s="203">
        <v>0.11363636363636363</v>
      </c>
      <c r="J38" s="203">
        <v>0.25</v>
      </c>
      <c r="K38" s="203">
        <v>0.14772727272727273</v>
      </c>
      <c r="L38" s="203">
        <v>6.25E-2</v>
      </c>
      <c r="M38" s="203">
        <v>0.125</v>
      </c>
      <c r="N38" s="203">
        <v>0.15340909090909091</v>
      </c>
      <c r="O38" s="97">
        <v>5.6818181818181816E-2</v>
      </c>
      <c r="P38" s="200"/>
    </row>
    <row r="39" spans="2:16" ht="21" customHeight="1" x14ac:dyDescent="0.2">
      <c r="B39" s="409"/>
      <c r="C39" s="26" t="s">
        <v>81</v>
      </c>
      <c r="D39" s="45">
        <v>107</v>
      </c>
      <c r="E39" s="41">
        <v>24</v>
      </c>
      <c r="F39" s="58">
        <v>9</v>
      </c>
      <c r="G39" s="58">
        <v>38</v>
      </c>
      <c r="H39" s="58">
        <v>3</v>
      </c>
      <c r="I39" s="58">
        <v>12</v>
      </c>
      <c r="J39" s="58">
        <v>27</v>
      </c>
      <c r="K39" s="58">
        <v>18</v>
      </c>
      <c r="L39" s="58">
        <v>9</v>
      </c>
      <c r="M39" s="58">
        <v>23</v>
      </c>
      <c r="N39" s="58">
        <v>15</v>
      </c>
      <c r="O39" s="61">
        <v>5</v>
      </c>
      <c r="P39" s="211"/>
    </row>
    <row r="40" spans="2:16" ht="21" customHeight="1" thickBot="1" x14ac:dyDescent="0.25">
      <c r="B40" s="410"/>
      <c r="C40" s="391" t="s">
        <v>82</v>
      </c>
      <c r="D40" s="310"/>
      <c r="E40" s="94">
        <v>0.22429906542056074</v>
      </c>
      <c r="F40" s="204">
        <v>8.4112149532710276E-2</v>
      </c>
      <c r="G40" s="204">
        <v>0.35514018691588783</v>
      </c>
      <c r="H40" s="204">
        <v>2.8037383177570093E-2</v>
      </c>
      <c r="I40" s="204">
        <v>0.11214953271028037</v>
      </c>
      <c r="J40" s="204">
        <v>0.25233644859813081</v>
      </c>
      <c r="K40" s="204">
        <v>0.16822429906542055</v>
      </c>
      <c r="L40" s="204">
        <v>8.4112149532710276E-2</v>
      </c>
      <c r="M40" s="204">
        <v>0.21495327102803738</v>
      </c>
      <c r="N40" s="204">
        <v>0.14018691588785046</v>
      </c>
      <c r="O40" s="95">
        <v>4.6728971962616821E-2</v>
      </c>
      <c r="P40" s="200"/>
    </row>
    <row r="41" spans="2:16" ht="21" customHeight="1" x14ac:dyDescent="0.2">
      <c r="B41" s="68"/>
      <c r="C41" s="354" t="s">
        <v>110</v>
      </c>
      <c r="D41" s="2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69"/>
      <c r="P41" s="200"/>
    </row>
    <row r="42" spans="2:16" ht="21" customHeight="1" x14ac:dyDescent="0.2">
      <c r="B42" s="68"/>
      <c r="C42" s="354" t="s">
        <v>111</v>
      </c>
      <c r="D42" s="2"/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369"/>
      <c r="P42" s="200"/>
    </row>
    <row r="43" spans="2:16" ht="21" customHeight="1" x14ac:dyDescent="0.2">
      <c r="B43" s="68"/>
      <c r="C43" s="354"/>
      <c r="D43" s="2"/>
      <c r="E43" s="369"/>
      <c r="F43" s="369"/>
      <c r="G43" s="369"/>
      <c r="H43" s="369"/>
      <c r="I43" s="369"/>
      <c r="J43" s="369"/>
      <c r="K43" s="369"/>
      <c r="L43" s="369"/>
      <c r="M43" s="369"/>
      <c r="N43" s="369"/>
      <c r="O43" s="369"/>
      <c r="P43" s="200"/>
    </row>
  </sheetData>
  <mergeCells count="27">
    <mergeCell ref="C23:C24"/>
    <mergeCell ref="C25:C26"/>
    <mergeCell ref="C27:C28"/>
    <mergeCell ref="B25:B40"/>
    <mergeCell ref="C29:C30"/>
    <mergeCell ref="C31:C32"/>
    <mergeCell ref="C33:C34"/>
    <mergeCell ref="C35:C36"/>
    <mergeCell ref="B13:B24"/>
    <mergeCell ref="C13:C14"/>
    <mergeCell ref="C15:C16"/>
    <mergeCell ref="C17:C18"/>
    <mergeCell ref="C19:C20"/>
    <mergeCell ref="C21:C22"/>
    <mergeCell ref="M8:M10"/>
    <mergeCell ref="N8:N10"/>
    <mergeCell ref="O8:O10"/>
    <mergeCell ref="B11:C12"/>
    <mergeCell ref="D8:D10"/>
    <mergeCell ref="E8:E10"/>
    <mergeCell ref="F8:F10"/>
    <mergeCell ref="G8:G10"/>
    <mergeCell ref="H8:H10"/>
    <mergeCell ref="I8:I10"/>
    <mergeCell ref="J8:J10"/>
    <mergeCell ref="K8:K10"/>
    <mergeCell ref="L8:L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1E0C7-B61F-4865-BAFF-85FE8B6585BF}">
  <sheetPr>
    <pageSetUpPr fitToPage="1"/>
  </sheetPr>
  <dimension ref="B2:G41"/>
  <sheetViews>
    <sheetView view="pageBreakPreview" zoomScaleNormal="100" zoomScaleSheetLayoutView="100" workbookViewId="0"/>
  </sheetViews>
  <sheetFormatPr defaultColWidth="9" defaultRowHeight="13.2" x14ac:dyDescent="0.2"/>
  <cols>
    <col min="1" max="1" width="9" style="1"/>
    <col min="2" max="2" width="4.33203125" style="1" customWidth="1"/>
    <col min="3" max="3" width="16.6640625" style="1" customWidth="1"/>
    <col min="4" max="4" width="17.88671875" style="1" customWidth="1"/>
    <col min="5" max="6" width="19" style="1" customWidth="1"/>
    <col min="7" max="7" width="17.88671875" style="1" customWidth="1"/>
    <col min="8" max="16384" width="9" style="1"/>
  </cols>
  <sheetData>
    <row r="2" spans="2:7" x14ac:dyDescent="0.2">
      <c r="B2" s="1" t="s">
        <v>255</v>
      </c>
    </row>
    <row r="4" spans="2:7" x14ac:dyDescent="0.2">
      <c r="F4" s="364" t="s">
        <v>0</v>
      </c>
    </row>
    <row r="5" spans="2:7" x14ac:dyDescent="0.2">
      <c r="F5" s="364" t="s">
        <v>63</v>
      </c>
    </row>
    <row r="6" spans="2:7" ht="10.5" customHeight="1" x14ac:dyDescent="0.2"/>
    <row r="7" spans="2:7" ht="13.8" thickBot="1" x14ac:dyDescent="0.25">
      <c r="E7" s="1" t="s">
        <v>101</v>
      </c>
      <c r="G7" s="2" t="s">
        <v>1</v>
      </c>
    </row>
    <row r="8" spans="2:7" ht="7.5" customHeight="1" x14ac:dyDescent="0.2">
      <c r="B8" s="7"/>
      <c r="C8" s="3"/>
      <c r="D8" s="478" t="s">
        <v>85</v>
      </c>
      <c r="E8" s="481" t="s">
        <v>219</v>
      </c>
      <c r="F8" s="484" t="s">
        <v>220</v>
      </c>
      <c r="G8" s="487" t="s">
        <v>64</v>
      </c>
    </row>
    <row r="9" spans="2:7" ht="7.5" customHeight="1" x14ac:dyDescent="0.2">
      <c r="B9" s="14"/>
      <c r="C9" s="9"/>
      <c r="D9" s="479"/>
      <c r="E9" s="561"/>
      <c r="F9" s="563"/>
      <c r="G9" s="479"/>
    </row>
    <row r="10" spans="2:7" ht="66.75" customHeight="1" x14ac:dyDescent="0.2">
      <c r="B10" s="24"/>
      <c r="C10" s="25"/>
      <c r="D10" s="480"/>
      <c r="E10" s="562"/>
      <c r="F10" s="564"/>
      <c r="G10" s="480"/>
    </row>
    <row r="11" spans="2:7" ht="20.100000000000001" customHeight="1" x14ac:dyDescent="0.2">
      <c r="B11" s="488" t="s">
        <v>42</v>
      </c>
      <c r="C11" s="489"/>
      <c r="D11" s="171">
        <v>432</v>
      </c>
      <c r="E11" s="39">
        <v>52</v>
      </c>
      <c r="F11" s="57">
        <v>366</v>
      </c>
      <c r="G11" s="60">
        <v>14</v>
      </c>
    </row>
    <row r="12" spans="2:7" ht="20.100000000000001" customHeight="1" thickBot="1" x14ac:dyDescent="0.25">
      <c r="B12" s="490"/>
      <c r="C12" s="491"/>
      <c r="D12" s="308"/>
      <c r="E12" s="93">
        <v>0.12037037037037036</v>
      </c>
      <c r="F12" s="202">
        <v>0.84722222222222221</v>
      </c>
      <c r="G12" s="92">
        <v>3.2407407407407406E-2</v>
      </c>
    </row>
    <row r="13" spans="2:7" ht="20.100000000000001" customHeight="1" thickTop="1" x14ac:dyDescent="0.2">
      <c r="B13" s="408" t="s">
        <v>60</v>
      </c>
      <c r="C13" s="492" t="s">
        <v>44</v>
      </c>
      <c r="D13" s="300">
        <v>48</v>
      </c>
      <c r="E13" s="355">
        <v>2</v>
      </c>
      <c r="F13" s="59">
        <v>46</v>
      </c>
      <c r="G13" s="62">
        <v>0</v>
      </c>
    </row>
    <row r="14" spans="2:7" ht="20.100000000000001" customHeight="1" x14ac:dyDescent="0.2">
      <c r="B14" s="409"/>
      <c r="C14" s="493"/>
      <c r="D14" s="309"/>
      <c r="E14" s="96">
        <v>4.1666666666666664E-2</v>
      </c>
      <c r="F14" s="203">
        <v>0.95833333333333337</v>
      </c>
      <c r="G14" s="97">
        <v>0</v>
      </c>
    </row>
    <row r="15" spans="2:7" ht="20.100000000000001" customHeight="1" x14ac:dyDescent="0.2">
      <c r="B15" s="409"/>
      <c r="C15" s="494" t="s">
        <v>45</v>
      </c>
      <c r="D15" s="295">
        <v>72</v>
      </c>
      <c r="E15" s="39">
        <v>17</v>
      </c>
      <c r="F15" s="57">
        <v>54</v>
      </c>
      <c r="G15" s="60">
        <v>1</v>
      </c>
    </row>
    <row r="16" spans="2:7" ht="20.100000000000001" customHeight="1" x14ac:dyDescent="0.2">
      <c r="B16" s="409"/>
      <c r="C16" s="493"/>
      <c r="D16" s="310"/>
      <c r="E16" s="96">
        <v>0.2361111111111111</v>
      </c>
      <c r="F16" s="203">
        <v>0.75</v>
      </c>
      <c r="G16" s="97">
        <v>1.3888888888888888E-2</v>
      </c>
    </row>
    <row r="17" spans="2:7" ht="20.100000000000001" customHeight="1" x14ac:dyDescent="0.2">
      <c r="B17" s="409"/>
      <c r="C17" s="494" t="s">
        <v>61</v>
      </c>
      <c r="D17" s="295">
        <v>24</v>
      </c>
      <c r="E17" s="39">
        <v>4</v>
      </c>
      <c r="F17" s="57">
        <v>19</v>
      </c>
      <c r="G17" s="60">
        <v>1</v>
      </c>
    </row>
    <row r="18" spans="2:7" ht="20.100000000000001" customHeight="1" x14ac:dyDescent="0.2">
      <c r="B18" s="409"/>
      <c r="C18" s="493"/>
      <c r="D18" s="310"/>
      <c r="E18" s="96">
        <v>0.16666666666666666</v>
      </c>
      <c r="F18" s="203">
        <v>0.79166666666666663</v>
      </c>
      <c r="G18" s="97">
        <v>4.1666666666666664E-2</v>
      </c>
    </row>
    <row r="19" spans="2:7" ht="20.100000000000001" customHeight="1" x14ac:dyDescent="0.2">
      <c r="B19" s="409"/>
      <c r="C19" s="494" t="s">
        <v>47</v>
      </c>
      <c r="D19" s="295">
        <v>102</v>
      </c>
      <c r="E19" s="39">
        <v>7</v>
      </c>
      <c r="F19" s="57">
        <v>87</v>
      </c>
      <c r="G19" s="60">
        <v>8</v>
      </c>
    </row>
    <row r="20" spans="2:7" ht="20.100000000000001" customHeight="1" x14ac:dyDescent="0.2">
      <c r="B20" s="409"/>
      <c r="C20" s="493"/>
      <c r="D20" s="310"/>
      <c r="E20" s="96">
        <v>6.8627450980392163E-2</v>
      </c>
      <c r="F20" s="203">
        <v>0.8529411764705882</v>
      </c>
      <c r="G20" s="97">
        <v>7.8431372549019607E-2</v>
      </c>
    </row>
    <row r="21" spans="2:7" ht="20.100000000000001" customHeight="1" x14ac:dyDescent="0.2">
      <c r="B21" s="409"/>
      <c r="C21" s="494" t="s">
        <v>48</v>
      </c>
      <c r="D21" s="295">
        <v>15</v>
      </c>
      <c r="E21" s="39">
        <v>3</v>
      </c>
      <c r="F21" s="57">
        <v>12</v>
      </c>
      <c r="G21" s="60">
        <v>0</v>
      </c>
    </row>
    <row r="22" spans="2:7" ht="20.100000000000001" customHeight="1" x14ac:dyDescent="0.2">
      <c r="B22" s="409"/>
      <c r="C22" s="493"/>
      <c r="D22" s="310"/>
      <c r="E22" s="96">
        <v>0.2</v>
      </c>
      <c r="F22" s="203">
        <v>0.8</v>
      </c>
      <c r="G22" s="97">
        <v>0</v>
      </c>
    </row>
    <row r="23" spans="2:7" ht="20.100000000000001" customHeight="1" x14ac:dyDescent="0.2">
      <c r="B23" s="409"/>
      <c r="C23" s="494" t="s">
        <v>49</v>
      </c>
      <c r="D23" s="295">
        <v>171</v>
      </c>
      <c r="E23" s="41">
        <v>19</v>
      </c>
      <c r="F23" s="58">
        <v>148</v>
      </c>
      <c r="G23" s="60">
        <v>4</v>
      </c>
    </row>
    <row r="24" spans="2:7" ht="20.100000000000001" customHeight="1" thickBot="1" x14ac:dyDescent="0.25">
      <c r="B24" s="409"/>
      <c r="C24" s="493"/>
      <c r="D24" s="309"/>
      <c r="E24" s="351">
        <v>0.1111111111111111</v>
      </c>
      <c r="F24" s="357">
        <v>0.86549707602339176</v>
      </c>
      <c r="G24" s="362">
        <v>2.3391812865497075E-2</v>
      </c>
    </row>
    <row r="25" spans="2:7" ht="20.100000000000001" customHeight="1" thickTop="1" x14ac:dyDescent="0.2">
      <c r="B25" s="408" t="s">
        <v>62</v>
      </c>
      <c r="C25" s="495" t="s">
        <v>10</v>
      </c>
      <c r="D25" s="300">
        <v>100</v>
      </c>
      <c r="E25" s="355">
        <v>2</v>
      </c>
      <c r="F25" s="59">
        <v>92</v>
      </c>
      <c r="G25" s="61">
        <v>6</v>
      </c>
    </row>
    <row r="26" spans="2:7" ht="20.100000000000001" customHeight="1" x14ac:dyDescent="0.2">
      <c r="B26" s="409"/>
      <c r="C26" s="417"/>
      <c r="D26" s="310"/>
      <c r="E26" s="96">
        <v>0.02</v>
      </c>
      <c r="F26" s="203">
        <v>0.92</v>
      </c>
      <c r="G26" s="97">
        <v>0.06</v>
      </c>
    </row>
    <row r="27" spans="2:7" ht="20.100000000000001" customHeight="1" x14ac:dyDescent="0.2">
      <c r="B27" s="409"/>
      <c r="C27" s="417" t="s">
        <v>11</v>
      </c>
      <c r="D27" s="303">
        <v>177</v>
      </c>
      <c r="E27" s="41">
        <v>9</v>
      </c>
      <c r="F27" s="58">
        <v>163</v>
      </c>
      <c r="G27" s="60">
        <v>5</v>
      </c>
    </row>
    <row r="28" spans="2:7" ht="20.100000000000001" customHeight="1" x14ac:dyDescent="0.2">
      <c r="B28" s="409"/>
      <c r="C28" s="496"/>
      <c r="D28" s="310"/>
      <c r="E28" s="96">
        <v>5.0847457627118647E-2</v>
      </c>
      <c r="F28" s="203">
        <v>0.92090395480225984</v>
      </c>
      <c r="G28" s="97">
        <v>2.8248587570621469E-2</v>
      </c>
    </row>
    <row r="29" spans="2:7" ht="20.100000000000001" customHeight="1" x14ac:dyDescent="0.2">
      <c r="B29" s="409"/>
      <c r="C29" s="417" t="s">
        <v>12</v>
      </c>
      <c r="D29" s="309">
        <v>54</v>
      </c>
      <c r="E29" s="41">
        <v>8</v>
      </c>
      <c r="F29" s="58">
        <v>44</v>
      </c>
      <c r="G29" s="60">
        <v>2</v>
      </c>
    </row>
    <row r="30" spans="2:7" ht="20.100000000000001" customHeight="1" x14ac:dyDescent="0.2">
      <c r="B30" s="409"/>
      <c r="C30" s="496"/>
      <c r="D30" s="310"/>
      <c r="E30" s="96">
        <v>0.14814814814814814</v>
      </c>
      <c r="F30" s="203">
        <v>0.81481481481481477</v>
      </c>
      <c r="G30" s="97">
        <v>3.7037037037037035E-2</v>
      </c>
    </row>
    <row r="31" spans="2:7" ht="20.100000000000001" customHeight="1" x14ac:dyDescent="0.2">
      <c r="B31" s="409"/>
      <c r="C31" s="417" t="s">
        <v>13</v>
      </c>
      <c r="D31" s="309">
        <v>36</v>
      </c>
      <c r="E31" s="41">
        <v>5</v>
      </c>
      <c r="F31" s="58">
        <v>31</v>
      </c>
      <c r="G31" s="60">
        <v>0</v>
      </c>
    </row>
    <row r="32" spans="2:7" ht="20.100000000000001" customHeight="1" x14ac:dyDescent="0.2">
      <c r="B32" s="409"/>
      <c r="C32" s="496"/>
      <c r="D32" s="310"/>
      <c r="E32" s="96">
        <v>0.1388888888888889</v>
      </c>
      <c r="F32" s="203">
        <v>0.86111111111111116</v>
      </c>
      <c r="G32" s="97">
        <v>0</v>
      </c>
    </row>
    <row r="33" spans="2:7" ht="20.100000000000001" customHeight="1" x14ac:dyDescent="0.2">
      <c r="B33" s="409"/>
      <c r="C33" s="417" t="s">
        <v>14</v>
      </c>
      <c r="D33" s="309">
        <v>28</v>
      </c>
      <c r="E33" s="41">
        <v>10</v>
      </c>
      <c r="F33" s="58">
        <v>18</v>
      </c>
      <c r="G33" s="60">
        <v>0</v>
      </c>
    </row>
    <row r="34" spans="2:7" ht="20.100000000000001" customHeight="1" x14ac:dyDescent="0.2">
      <c r="B34" s="409"/>
      <c r="C34" s="496"/>
      <c r="D34" s="310"/>
      <c r="E34" s="96">
        <v>0.35714285714285715</v>
      </c>
      <c r="F34" s="203">
        <v>0.6428571428571429</v>
      </c>
      <c r="G34" s="97">
        <v>0</v>
      </c>
    </row>
    <row r="35" spans="2:7" ht="20.100000000000001" customHeight="1" x14ac:dyDescent="0.2">
      <c r="B35" s="409"/>
      <c r="C35" s="417" t="s">
        <v>15</v>
      </c>
      <c r="D35" s="303">
        <v>37</v>
      </c>
      <c r="E35" s="41">
        <v>18</v>
      </c>
      <c r="F35" s="58">
        <v>18</v>
      </c>
      <c r="G35" s="60">
        <v>1</v>
      </c>
    </row>
    <row r="36" spans="2:7" ht="20.100000000000001" customHeight="1" thickBot="1" x14ac:dyDescent="0.25">
      <c r="B36" s="409"/>
      <c r="C36" s="497"/>
      <c r="D36" s="309"/>
      <c r="E36" s="359">
        <v>0.48648648648648651</v>
      </c>
      <c r="F36" s="360">
        <v>0.48648648648648651</v>
      </c>
      <c r="G36" s="362">
        <v>2.7027027027027029E-2</v>
      </c>
    </row>
    <row r="37" spans="2:7" ht="20.100000000000001" customHeight="1" thickTop="1" x14ac:dyDescent="0.2">
      <c r="B37" s="409"/>
      <c r="C37" s="4" t="s">
        <v>16</v>
      </c>
      <c r="D37" s="44">
        <v>295</v>
      </c>
      <c r="E37" s="205">
        <v>32</v>
      </c>
      <c r="F37" s="59">
        <v>256</v>
      </c>
      <c r="G37" s="62">
        <v>7</v>
      </c>
    </row>
    <row r="38" spans="2:7" ht="20.100000000000001" customHeight="1" x14ac:dyDescent="0.2">
      <c r="B38" s="409"/>
      <c r="C38" s="388" t="s">
        <v>17</v>
      </c>
      <c r="D38" s="310"/>
      <c r="E38" s="96">
        <v>0.10847457627118644</v>
      </c>
      <c r="F38" s="203">
        <v>0.8677966101694915</v>
      </c>
      <c r="G38" s="97">
        <v>2.3728813559322035E-2</v>
      </c>
    </row>
    <row r="39" spans="2:7" ht="20.100000000000001" customHeight="1" x14ac:dyDescent="0.2">
      <c r="B39" s="409"/>
      <c r="C39" s="4" t="s">
        <v>16</v>
      </c>
      <c r="D39" s="45">
        <v>155</v>
      </c>
      <c r="E39" s="41">
        <v>41</v>
      </c>
      <c r="F39" s="58">
        <v>111</v>
      </c>
      <c r="G39" s="61">
        <v>3</v>
      </c>
    </row>
    <row r="40" spans="2:7" ht="20.100000000000001" customHeight="1" thickBot="1" x14ac:dyDescent="0.25">
      <c r="B40" s="410"/>
      <c r="C40" s="388" t="s">
        <v>18</v>
      </c>
      <c r="D40" s="310"/>
      <c r="E40" s="94">
        <v>0.26451612903225807</v>
      </c>
      <c r="F40" s="204">
        <v>0.71612903225806457</v>
      </c>
      <c r="G40" s="95">
        <v>1.935483870967742E-2</v>
      </c>
    </row>
    <row r="41" spans="2:7" ht="19.5" customHeight="1" x14ac:dyDescent="0.2">
      <c r="C41" s="390"/>
      <c r="D41" s="12"/>
      <c r="E41" s="10"/>
      <c r="F41" s="10"/>
      <c r="G41" s="10"/>
    </row>
  </sheetData>
  <mergeCells count="19">
    <mergeCell ref="D8:D10"/>
    <mergeCell ref="E8:E10"/>
    <mergeCell ref="F8:F10"/>
    <mergeCell ref="G8:G10"/>
    <mergeCell ref="B11:C12"/>
    <mergeCell ref="B13:B24"/>
    <mergeCell ref="C13:C14"/>
    <mergeCell ref="C15:C16"/>
    <mergeCell ref="C17:C18"/>
    <mergeCell ref="C19:C20"/>
    <mergeCell ref="C21:C22"/>
    <mergeCell ref="C23:C24"/>
    <mergeCell ref="B25:B40"/>
    <mergeCell ref="C25:C26"/>
    <mergeCell ref="C27:C28"/>
    <mergeCell ref="C29:C30"/>
    <mergeCell ref="C31:C32"/>
    <mergeCell ref="C33:C34"/>
    <mergeCell ref="C35:C3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D85BF-4DF2-4433-B160-BBAFC84A6DA8}">
  <sheetPr>
    <pageSetUpPr fitToPage="1"/>
  </sheetPr>
  <dimension ref="B2:G41"/>
  <sheetViews>
    <sheetView view="pageBreakPreview" zoomScaleNormal="100" zoomScaleSheetLayoutView="100" workbookViewId="0"/>
  </sheetViews>
  <sheetFormatPr defaultColWidth="9" defaultRowHeight="13.2" x14ac:dyDescent="0.2"/>
  <cols>
    <col min="1" max="1" width="9" style="1"/>
    <col min="2" max="2" width="4.33203125" style="1" customWidth="1"/>
    <col min="3" max="3" width="16.6640625" style="1" customWidth="1"/>
    <col min="4" max="4" width="17.88671875" style="1" customWidth="1"/>
    <col min="5" max="6" width="19" style="1" customWidth="1"/>
    <col min="7" max="7" width="17.88671875" style="1" customWidth="1"/>
    <col min="8" max="16384" width="9" style="1"/>
  </cols>
  <sheetData>
    <row r="2" spans="2:7" x14ac:dyDescent="0.2">
      <c r="B2" s="1" t="s">
        <v>256</v>
      </c>
    </row>
    <row r="4" spans="2:7" x14ac:dyDescent="0.2">
      <c r="F4" s="364" t="s">
        <v>0</v>
      </c>
    </row>
    <row r="5" spans="2:7" x14ac:dyDescent="0.2">
      <c r="F5" s="364" t="s">
        <v>63</v>
      </c>
    </row>
    <row r="6" spans="2:7" ht="10.5" customHeight="1" x14ac:dyDescent="0.2"/>
    <row r="7" spans="2:7" ht="13.8" thickBot="1" x14ac:dyDescent="0.25">
      <c r="E7" s="1" t="s">
        <v>101</v>
      </c>
      <c r="G7" s="2" t="s">
        <v>1</v>
      </c>
    </row>
    <row r="8" spans="2:7" ht="7.5" customHeight="1" x14ac:dyDescent="0.2">
      <c r="B8" s="7"/>
      <c r="C8" s="3"/>
      <c r="D8" s="478" t="s">
        <v>85</v>
      </c>
      <c r="E8" s="481" t="s">
        <v>221</v>
      </c>
      <c r="F8" s="484" t="s">
        <v>222</v>
      </c>
      <c r="G8" s="487" t="s">
        <v>64</v>
      </c>
    </row>
    <row r="9" spans="2:7" ht="7.5" customHeight="1" x14ac:dyDescent="0.2">
      <c r="B9" s="14"/>
      <c r="C9" s="9"/>
      <c r="D9" s="479"/>
      <c r="E9" s="561"/>
      <c r="F9" s="563"/>
      <c r="G9" s="479"/>
    </row>
    <row r="10" spans="2:7" ht="66.75" customHeight="1" x14ac:dyDescent="0.2">
      <c r="B10" s="24"/>
      <c r="C10" s="25"/>
      <c r="D10" s="480"/>
      <c r="E10" s="562"/>
      <c r="F10" s="564"/>
      <c r="G10" s="480"/>
    </row>
    <row r="11" spans="2:7" ht="20.100000000000001" customHeight="1" x14ac:dyDescent="0.2">
      <c r="B11" s="488" t="s">
        <v>42</v>
      </c>
      <c r="C11" s="489"/>
      <c r="D11" s="171">
        <v>432</v>
      </c>
      <c r="E11" s="39">
        <v>120</v>
      </c>
      <c r="F11" s="57">
        <v>300</v>
      </c>
      <c r="G11" s="60">
        <v>12</v>
      </c>
    </row>
    <row r="12" spans="2:7" ht="20.100000000000001" customHeight="1" thickBot="1" x14ac:dyDescent="0.25">
      <c r="B12" s="490"/>
      <c r="C12" s="491"/>
      <c r="D12" s="308"/>
      <c r="E12" s="93">
        <v>0.27777777777777779</v>
      </c>
      <c r="F12" s="202">
        <v>0.69444444444444442</v>
      </c>
      <c r="G12" s="92">
        <v>2.7777777777777776E-2</v>
      </c>
    </row>
    <row r="13" spans="2:7" ht="20.100000000000001" customHeight="1" thickTop="1" x14ac:dyDescent="0.2">
      <c r="B13" s="408" t="s">
        <v>60</v>
      </c>
      <c r="C13" s="492" t="s">
        <v>44</v>
      </c>
      <c r="D13" s="300">
        <v>48</v>
      </c>
      <c r="E13" s="355">
        <v>15</v>
      </c>
      <c r="F13" s="59">
        <v>33</v>
      </c>
      <c r="G13" s="62"/>
    </row>
    <row r="14" spans="2:7" ht="20.100000000000001" customHeight="1" x14ac:dyDescent="0.2">
      <c r="B14" s="409"/>
      <c r="C14" s="493"/>
      <c r="D14" s="309"/>
      <c r="E14" s="96">
        <v>0.3125</v>
      </c>
      <c r="F14" s="203">
        <v>0.6875</v>
      </c>
      <c r="G14" s="97">
        <v>0</v>
      </c>
    </row>
    <row r="15" spans="2:7" ht="20.100000000000001" customHeight="1" x14ac:dyDescent="0.2">
      <c r="B15" s="409"/>
      <c r="C15" s="494" t="s">
        <v>45</v>
      </c>
      <c r="D15" s="295">
        <v>72</v>
      </c>
      <c r="E15" s="39">
        <v>31</v>
      </c>
      <c r="F15" s="57">
        <v>39</v>
      </c>
      <c r="G15" s="60">
        <v>2</v>
      </c>
    </row>
    <row r="16" spans="2:7" ht="20.100000000000001" customHeight="1" x14ac:dyDescent="0.2">
      <c r="B16" s="409"/>
      <c r="C16" s="493"/>
      <c r="D16" s="310"/>
      <c r="E16" s="96">
        <v>0.43055555555555558</v>
      </c>
      <c r="F16" s="203">
        <v>0.54166666666666663</v>
      </c>
      <c r="G16" s="97">
        <v>2.7777777777777776E-2</v>
      </c>
    </row>
    <row r="17" spans="2:7" ht="20.100000000000001" customHeight="1" x14ac:dyDescent="0.2">
      <c r="B17" s="409"/>
      <c r="C17" s="494" t="s">
        <v>61</v>
      </c>
      <c r="D17" s="295">
        <v>24</v>
      </c>
      <c r="E17" s="39">
        <v>9</v>
      </c>
      <c r="F17" s="57">
        <v>14</v>
      </c>
      <c r="G17" s="60">
        <v>1</v>
      </c>
    </row>
    <row r="18" spans="2:7" ht="20.100000000000001" customHeight="1" x14ac:dyDescent="0.2">
      <c r="B18" s="409"/>
      <c r="C18" s="493"/>
      <c r="D18" s="310"/>
      <c r="E18" s="96">
        <v>0.375</v>
      </c>
      <c r="F18" s="203">
        <v>0.58333333333333337</v>
      </c>
      <c r="G18" s="97">
        <v>4.1666666666666664E-2</v>
      </c>
    </row>
    <row r="19" spans="2:7" ht="20.100000000000001" customHeight="1" x14ac:dyDescent="0.2">
      <c r="B19" s="409"/>
      <c r="C19" s="494" t="s">
        <v>47</v>
      </c>
      <c r="D19" s="295">
        <v>102</v>
      </c>
      <c r="E19" s="39">
        <v>17</v>
      </c>
      <c r="F19" s="57">
        <v>81</v>
      </c>
      <c r="G19" s="60">
        <v>4</v>
      </c>
    </row>
    <row r="20" spans="2:7" ht="20.100000000000001" customHeight="1" x14ac:dyDescent="0.2">
      <c r="B20" s="409"/>
      <c r="C20" s="493"/>
      <c r="D20" s="310"/>
      <c r="E20" s="96">
        <v>0.16666666666666666</v>
      </c>
      <c r="F20" s="203">
        <v>0.79411764705882348</v>
      </c>
      <c r="G20" s="97">
        <v>3.9215686274509803E-2</v>
      </c>
    </row>
    <row r="21" spans="2:7" ht="20.100000000000001" customHeight="1" x14ac:dyDescent="0.2">
      <c r="B21" s="409"/>
      <c r="C21" s="494" t="s">
        <v>48</v>
      </c>
      <c r="D21" s="295">
        <v>15</v>
      </c>
      <c r="E21" s="39">
        <v>3</v>
      </c>
      <c r="F21" s="57">
        <v>11</v>
      </c>
      <c r="G21" s="60">
        <v>1</v>
      </c>
    </row>
    <row r="22" spans="2:7" ht="20.100000000000001" customHeight="1" x14ac:dyDescent="0.2">
      <c r="B22" s="409"/>
      <c r="C22" s="493"/>
      <c r="D22" s="310"/>
      <c r="E22" s="96">
        <v>0.2</v>
      </c>
      <c r="F22" s="203">
        <v>0.73333333333333328</v>
      </c>
      <c r="G22" s="97">
        <v>6.6666666666666666E-2</v>
      </c>
    </row>
    <row r="23" spans="2:7" ht="20.100000000000001" customHeight="1" x14ac:dyDescent="0.2">
      <c r="B23" s="409"/>
      <c r="C23" s="494" t="s">
        <v>49</v>
      </c>
      <c r="D23" s="295">
        <v>171</v>
      </c>
      <c r="E23" s="41">
        <v>45</v>
      </c>
      <c r="F23" s="58">
        <v>122</v>
      </c>
      <c r="G23" s="60">
        <v>4</v>
      </c>
    </row>
    <row r="24" spans="2:7" ht="20.100000000000001" customHeight="1" thickBot="1" x14ac:dyDescent="0.25">
      <c r="B24" s="409"/>
      <c r="C24" s="493"/>
      <c r="D24" s="309"/>
      <c r="E24" s="351">
        <v>0.26315789473684209</v>
      </c>
      <c r="F24" s="357">
        <v>0.71345029239766078</v>
      </c>
      <c r="G24" s="362">
        <v>2.3391812865497075E-2</v>
      </c>
    </row>
    <row r="25" spans="2:7" ht="20.100000000000001" customHeight="1" thickTop="1" x14ac:dyDescent="0.2">
      <c r="B25" s="408" t="s">
        <v>62</v>
      </c>
      <c r="C25" s="495" t="s">
        <v>10</v>
      </c>
      <c r="D25" s="300">
        <v>100</v>
      </c>
      <c r="E25" s="355">
        <v>10</v>
      </c>
      <c r="F25" s="59">
        <v>84</v>
      </c>
      <c r="G25" s="61">
        <v>6</v>
      </c>
    </row>
    <row r="26" spans="2:7" ht="20.100000000000001" customHeight="1" x14ac:dyDescent="0.2">
      <c r="B26" s="409"/>
      <c r="C26" s="417"/>
      <c r="D26" s="310"/>
      <c r="E26" s="96">
        <v>0.1</v>
      </c>
      <c r="F26" s="203">
        <v>0.84</v>
      </c>
      <c r="G26" s="97">
        <v>0.06</v>
      </c>
    </row>
    <row r="27" spans="2:7" ht="20.100000000000001" customHeight="1" x14ac:dyDescent="0.2">
      <c r="B27" s="409"/>
      <c r="C27" s="417" t="s">
        <v>11</v>
      </c>
      <c r="D27" s="303">
        <v>177</v>
      </c>
      <c r="E27" s="41">
        <v>28</v>
      </c>
      <c r="F27" s="58">
        <v>146</v>
      </c>
      <c r="G27" s="60">
        <v>3</v>
      </c>
    </row>
    <row r="28" spans="2:7" ht="20.100000000000001" customHeight="1" x14ac:dyDescent="0.2">
      <c r="B28" s="409"/>
      <c r="C28" s="496"/>
      <c r="D28" s="310"/>
      <c r="E28" s="96">
        <v>0.15819209039548024</v>
      </c>
      <c r="F28" s="203">
        <v>0.82485875706214684</v>
      </c>
      <c r="G28" s="97">
        <v>1.6949152542372881E-2</v>
      </c>
    </row>
    <row r="29" spans="2:7" ht="20.100000000000001" customHeight="1" x14ac:dyDescent="0.2">
      <c r="B29" s="409"/>
      <c r="C29" s="417" t="s">
        <v>12</v>
      </c>
      <c r="D29" s="309">
        <v>54</v>
      </c>
      <c r="E29" s="41">
        <v>20</v>
      </c>
      <c r="F29" s="58">
        <v>32</v>
      </c>
      <c r="G29" s="60">
        <v>2</v>
      </c>
    </row>
    <row r="30" spans="2:7" ht="20.100000000000001" customHeight="1" x14ac:dyDescent="0.2">
      <c r="B30" s="409"/>
      <c r="C30" s="496"/>
      <c r="D30" s="310"/>
      <c r="E30" s="96">
        <v>0.37037037037037035</v>
      </c>
      <c r="F30" s="203">
        <v>0.59259259259259256</v>
      </c>
      <c r="G30" s="97">
        <v>3.7037037037037035E-2</v>
      </c>
    </row>
    <row r="31" spans="2:7" ht="20.100000000000001" customHeight="1" x14ac:dyDescent="0.2">
      <c r="B31" s="409"/>
      <c r="C31" s="417" t="s">
        <v>13</v>
      </c>
      <c r="D31" s="309">
        <v>36</v>
      </c>
      <c r="E31" s="41">
        <v>17</v>
      </c>
      <c r="F31" s="58">
        <v>19</v>
      </c>
      <c r="G31" s="60">
        <v>0</v>
      </c>
    </row>
    <row r="32" spans="2:7" ht="20.100000000000001" customHeight="1" x14ac:dyDescent="0.2">
      <c r="B32" s="409"/>
      <c r="C32" s="496"/>
      <c r="D32" s="310"/>
      <c r="E32" s="96">
        <v>0.47222222222222221</v>
      </c>
      <c r="F32" s="203">
        <v>0.52777777777777779</v>
      </c>
      <c r="G32" s="97">
        <v>0</v>
      </c>
    </row>
    <row r="33" spans="2:7" ht="20.100000000000001" customHeight="1" x14ac:dyDescent="0.2">
      <c r="B33" s="409"/>
      <c r="C33" s="417" t="s">
        <v>14</v>
      </c>
      <c r="D33" s="309">
        <v>28</v>
      </c>
      <c r="E33" s="41">
        <v>22</v>
      </c>
      <c r="F33" s="58">
        <v>6</v>
      </c>
      <c r="G33" s="60">
        <v>0</v>
      </c>
    </row>
    <row r="34" spans="2:7" ht="20.100000000000001" customHeight="1" x14ac:dyDescent="0.2">
      <c r="B34" s="409"/>
      <c r="C34" s="496"/>
      <c r="D34" s="310"/>
      <c r="E34" s="96">
        <v>0.7857142857142857</v>
      </c>
      <c r="F34" s="203">
        <v>0.21428571428571427</v>
      </c>
      <c r="G34" s="97">
        <v>0</v>
      </c>
    </row>
    <row r="35" spans="2:7" ht="20.100000000000001" customHeight="1" x14ac:dyDescent="0.2">
      <c r="B35" s="409"/>
      <c r="C35" s="417" t="s">
        <v>15</v>
      </c>
      <c r="D35" s="303">
        <v>37</v>
      </c>
      <c r="E35" s="41">
        <v>23</v>
      </c>
      <c r="F35" s="58">
        <v>13</v>
      </c>
      <c r="G35" s="60">
        <v>1</v>
      </c>
    </row>
    <row r="36" spans="2:7" ht="20.100000000000001" customHeight="1" thickBot="1" x14ac:dyDescent="0.25">
      <c r="B36" s="409"/>
      <c r="C36" s="497"/>
      <c r="D36" s="309"/>
      <c r="E36" s="359">
        <v>0.6216216216216216</v>
      </c>
      <c r="F36" s="360">
        <v>0.35135135135135137</v>
      </c>
      <c r="G36" s="362">
        <v>2.7027027027027029E-2</v>
      </c>
    </row>
    <row r="37" spans="2:7" ht="20.100000000000001" customHeight="1" thickTop="1" x14ac:dyDescent="0.2">
      <c r="B37" s="409"/>
      <c r="C37" s="4" t="s">
        <v>16</v>
      </c>
      <c r="D37" s="44">
        <v>295</v>
      </c>
      <c r="E37" s="205">
        <v>87</v>
      </c>
      <c r="F37" s="59">
        <v>203</v>
      </c>
      <c r="G37" s="62">
        <v>5</v>
      </c>
    </row>
    <row r="38" spans="2:7" ht="20.100000000000001" customHeight="1" x14ac:dyDescent="0.2">
      <c r="B38" s="409"/>
      <c r="C38" s="388" t="s">
        <v>17</v>
      </c>
      <c r="D38" s="310"/>
      <c r="E38" s="96">
        <v>0.29491525423728815</v>
      </c>
      <c r="F38" s="203">
        <v>0.68813559322033901</v>
      </c>
      <c r="G38" s="97">
        <v>1.6949152542372881E-2</v>
      </c>
    </row>
    <row r="39" spans="2:7" ht="20.100000000000001" customHeight="1" x14ac:dyDescent="0.2">
      <c r="B39" s="409"/>
      <c r="C39" s="4" t="s">
        <v>16</v>
      </c>
      <c r="D39" s="45">
        <v>155</v>
      </c>
      <c r="E39" s="41">
        <v>82</v>
      </c>
      <c r="F39" s="58">
        <v>70</v>
      </c>
      <c r="G39" s="61">
        <v>3</v>
      </c>
    </row>
    <row r="40" spans="2:7" ht="20.100000000000001" customHeight="1" thickBot="1" x14ac:dyDescent="0.25">
      <c r="B40" s="410"/>
      <c r="C40" s="388" t="s">
        <v>18</v>
      </c>
      <c r="D40" s="310"/>
      <c r="E40" s="94">
        <v>0.52903225806451615</v>
      </c>
      <c r="F40" s="204">
        <v>0.45161290322580644</v>
      </c>
      <c r="G40" s="95">
        <v>1.935483870967742E-2</v>
      </c>
    </row>
    <row r="41" spans="2:7" ht="19.5" customHeight="1" x14ac:dyDescent="0.2">
      <c r="C41" s="390"/>
      <c r="D41" s="12"/>
      <c r="E41" s="10"/>
      <c r="F41" s="10"/>
      <c r="G41" s="10"/>
    </row>
  </sheetData>
  <mergeCells count="19">
    <mergeCell ref="D8:D10"/>
    <mergeCell ref="E8:E10"/>
    <mergeCell ref="F8:F10"/>
    <mergeCell ref="G8:G10"/>
    <mergeCell ref="B11:C12"/>
    <mergeCell ref="C21:C22"/>
    <mergeCell ref="C23:C24"/>
    <mergeCell ref="B25:B40"/>
    <mergeCell ref="C25:C26"/>
    <mergeCell ref="C27:C28"/>
    <mergeCell ref="C29:C30"/>
    <mergeCell ref="C31:C32"/>
    <mergeCell ref="C33:C34"/>
    <mergeCell ref="C35:C36"/>
    <mergeCell ref="B13:B24"/>
    <mergeCell ref="C13:C14"/>
    <mergeCell ref="C15:C16"/>
    <mergeCell ref="C17:C18"/>
    <mergeCell ref="C19:C2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B010D-7F23-4460-B7B5-DEA6DB1CA9EE}">
  <sheetPr>
    <pageSetUpPr fitToPage="1"/>
  </sheetPr>
  <dimension ref="B2:J41"/>
  <sheetViews>
    <sheetView view="pageBreakPreview" zoomScaleNormal="100" zoomScaleSheetLayoutView="100" workbookViewId="0"/>
  </sheetViews>
  <sheetFormatPr defaultColWidth="9" defaultRowHeight="13.2" x14ac:dyDescent="0.2"/>
  <cols>
    <col min="1" max="1" width="9" style="1"/>
    <col min="2" max="2" width="4.33203125" style="1" customWidth="1"/>
    <col min="3" max="3" width="16.6640625" style="1" customWidth="1"/>
    <col min="4" max="4" width="17.88671875" style="1" customWidth="1"/>
    <col min="5" max="8" width="19" style="1" customWidth="1"/>
    <col min="9" max="9" width="17.88671875" style="1" customWidth="1"/>
    <col min="10" max="10" width="8.33203125" style="1" customWidth="1"/>
    <col min="11" max="16384" width="9" style="1"/>
  </cols>
  <sheetData>
    <row r="2" spans="2:10" x14ac:dyDescent="0.2">
      <c r="B2" s="1" t="s">
        <v>257</v>
      </c>
    </row>
    <row r="4" spans="2:10" x14ac:dyDescent="0.2">
      <c r="G4" s="364" t="s">
        <v>0</v>
      </c>
      <c r="H4" s="364"/>
    </row>
    <row r="5" spans="2:10" x14ac:dyDescent="0.2">
      <c r="G5" s="364" t="s">
        <v>63</v>
      </c>
      <c r="H5" s="364"/>
    </row>
    <row r="6" spans="2:10" ht="10.5" customHeight="1" x14ac:dyDescent="0.2"/>
    <row r="7" spans="2:10" ht="13.8" thickBot="1" x14ac:dyDescent="0.25">
      <c r="E7" s="1" t="s">
        <v>101</v>
      </c>
      <c r="I7" s="2" t="s">
        <v>1</v>
      </c>
    </row>
    <row r="8" spans="2:10" ht="7.5" customHeight="1" x14ac:dyDescent="0.2">
      <c r="B8" s="7"/>
      <c r="C8" s="3"/>
      <c r="D8" s="478" t="s">
        <v>85</v>
      </c>
      <c r="E8" s="481" t="s">
        <v>223</v>
      </c>
      <c r="F8" s="484" t="s">
        <v>224</v>
      </c>
      <c r="G8" s="484" t="s">
        <v>225</v>
      </c>
      <c r="H8" s="484" t="s">
        <v>226</v>
      </c>
      <c r="I8" s="487" t="s">
        <v>64</v>
      </c>
    </row>
    <row r="9" spans="2:10" ht="7.5" customHeight="1" x14ac:dyDescent="0.2">
      <c r="B9" s="14"/>
      <c r="C9" s="9"/>
      <c r="D9" s="479"/>
      <c r="E9" s="561"/>
      <c r="F9" s="563"/>
      <c r="G9" s="422"/>
      <c r="H9" s="422"/>
      <c r="I9" s="479"/>
    </row>
    <row r="10" spans="2:10" ht="66.75" customHeight="1" x14ac:dyDescent="0.2">
      <c r="B10" s="24"/>
      <c r="C10" s="25"/>
      <c r="D10" s="480"/>
      <c r="E10" s="562"/>
      <c r="F10" s="564"/>
      <c r="G10" s="505"/>
      <c r="H10" s="505"/>
      <c r="I10" s="480"/>
    </row>
    <row r="11" spans="2:10" ht="20.100000000000001" customHeight="1" x14ac:dyDescent="0.2">
      <c r="B11" s="488" t="s">
        <v>42</v>
      </c>
      <c r="C11" s="489"/>
      <c r="D11" s="171">
        <v>432</v>
      </c>
      <c r="E11" s="39">
        <v>162</v>
      </c>
      <c r="F11" s="57">
        <v>0</v>
      </c>
      <c r="G11" s="57">
        <v>13</v>
      </c>
      <c r="H11" s="57">
        <v>244</v>
      </c>
      <c r="I11" s="60">
        <v>13</v>
      </c>
    </row>
    <row r="12" spans="2:10" ht="20.100000000000001" customHeight="1" thickBot="1" x14ac:dyDescent="0.25">
      <c r="B12" s="490"/>
      <c r="C12" s="491"/>
      <c r="D12" s="308"/>
      <c r="E12" s="93">
        <v>0.375</v>
      </c>
      <c r="F12" s="202">
        <v>0</v>
      </c>
      <c r="G12" s="202">
        <v>3.0092592592592591E-2</v>
      </c>
      <c r="H12" s="202">
        <v>0.56481481481481477</v>
      </c>
      <c r="I12" s="92">
        <v>3.0092592592592591E-2</v>
      </c>
      <c r="J12" s="33"/>
    </row>
    <row r="13" spans="2:10" ht="20.100000000000001" customHeight="1" thickTop="1" x14ac:dyDescent="0.2">
      <c r="B13" s="408" t="s">
        <v>60</v>
      </c>
      <c r="C13" s="492" t="s">
        <v>44</v>
      </c>
      <c r="D13" s="300">
        <v>48</v>
      </c>
      <c r="E13" s="355">
        <v>8</v>
      </c>
      <c r="F13" s="59">
        <v>0</v>
      </c>
      <c r="G13" s="59">
        <v>2</v>
      </c>
      <c r="H13" s="59">
        <v>38</v>
      </c>
      <c r="I13" s="62">
        <v>0</v>
      </c>
    </row>
    <row r="14" spans="2:10" ht="20.100000000000001" customHeight="1" x14ac:dyDescent="0.2">
      <c r="B14" s="409"/>
      <c r="C14" s="493"/>
      <c r="D14" s="309"/>
      <c r="E14" s="96">
        <v>0.16666666666666666</v>
      </c>
      <c r="F14" s="203">
        <v>0</v>
      </c>
      <c r="G14" s="203">
        <v>4.1666666666666664E-2</v>
      </c>
      <c r="H14" s="202">
        <v>0.79166666666666663</v>
      </c>
      <c r="I14" s="97">
        <v>0</v>
      </c>
    </row>
    <row r="15" spans="2:10" ht="20.100000000000001" customHeight="1" x14ac:dyDescent="0.2">
      <c r="B15" s="409"/>
      <c r="C15" s="494" t="s">
        <v>45</v>
      </c>
      <c r="D15" s="295">
        <v>72</v>
      </c>
      <c r="E15" s="39">
        <v>47</v>
      </c>
      <c r="F15" s="57">
        <v>0</v>
      </c>
      <c r="G15" s="57">
        <v>1</v>
      </c>
      <c r="H15" s="57">
        <v>24</v>
      </c>
      <c r="I15" s="61">
        <v>0</v>
      </c>
    </row>
    <row r="16" spans="2:10" ht="20.100000000000001" customHeight="1" x14ac:dyDescent="0.2">
      <c r="B16" s="409"/>
      <c r="C16" s="493"/>
      <c r="D16" s="310"/>
      <c r="E16" s="96">
        <v>0.65277777777777779</v>
      </c>
      <c r="F16" s="203">
        <v>0</v>
      </c>
      <c r="G16" s="203">
        <v>1.3888888888888888E-2</v>
      </c>
      <c r="H16" s="202">
        <v>0.33333333333333331</v>
      </c>
      <c r="I16" s="97">
        <v>0</v>
      </c>
    </row>
    <row r="17" spans="2:9" ht="20.100000000000001" customHeight="1" x14ac:dyDescent="0.2">
      <c r="B17" s="409"/>
      <c r="C17" s="494" t="s">
        <v>61</v>
      </c>
      <c r="D17" s="295">
        <v>24</v>
      </c>
      <c r="E17" s="39">
        <v>11</v>
      </c>
      <c r="F17" s="57">
        <v>0</v>
      </c>
      <c r="G17" s="57">
        <v>3</v>
      </c>
      <c r="H17" s="57">
        <v>9</v>
      </c>
      <c r="I17" s="61">
        <v>1</v>
      </c>
    </row>
    <row r="18" spans="2:9" ht="20.100000000000001" customHeight="1" x14ac:dyDescent="0.2">
      <c r="B18" s="409"/>
      <c r="C18" s="493"/>
      <c r="D18" s="310"/>
      <c r="E18" s="96">
        <v>0.45833333333333331</v>
      </c>
      <c r="F18" s="203">
        <v>0</v>
      </c>
      <c r="G18" s="203">
        <v>0.125</v>
      </c>
      <c r="H18" s="202">
        <v>0.375</v>
      </c>
      <c r="I18" s="97">
        <v>4.1666666666666664E-2</v>
      </c>
    </row>
    <row r="19" spans="2:9" ht="20.100000000000001" customHeight="1" x14ac:dyDescent="0.2">
      <c r="B19" s="409"/>
      <c r="C19" s="494" t="s">
        <v>47</v>
      </c>
      <c r="D19" s="295">
        <v>102</v>
      </c>
      <c r="E19" s="39">
        <v>46</v>
      </c>
      <c r="F19" s="57">
        <v>0</v>
      </c>
      <c r="G19" s="57">
        <v>1</v>
      </c>
      <c r="H19" s="57">
        <v>49</v>
      </c>
      <c r="I19" s="61">
        <v>6</v>
      </c>
    </row>
    <row r="20" spans="2:9" ht="20.100000000000001" customHeight="1" x14ac:dyDescent="0.2">
      <c r="B20" s="409"/>
      <c r="C20" s="493"/>
      <c r="D20" s="310"/>
      <c r="E20" s="96">
        <v>0.45098039215686275</v>
      </c>
      <c r="F20" s="203">
        <v>0</v>
      </c>
      <c r="G20" s="203">
        <v>9.8039215686274508E-3</v>
      </c>
      <c r="H20" s="202">
        <v>0.48039215686274511</v>
      </c>
      <c r="I20" s="97">
        <v>5.8823529411764705E-2</v>
      </c>
    </row>
    <row r="21" spans="2:9" ht="20.100000000000001" customHeight="1" x14ac:dyDescent="0.2">
      <c r="B21" s="409"/>
      <c r="C21" s="494" t="s">
        <v>48</v>
      </c>
      <c r="D21" s="295">
        <v>15</v>
      </c>
      <c r="E21" s="39">
        <v>3</v>
      </c>
      <c r="F21" s="57">
        <v>0</v>
      </c>
      <c r="G21" s="57">
        <v>1</v>
      </c>
      <c r="H21" s="57">
        <v>10</v>
      </c>
      <c r="I21" s="61">
        <v>1</v>
      </c>
    </row>
    <row r="22" spans="2:9" ht="20.100000000000001" customHeight="1" x14ac:dyDescent="0.2">
      <c r="B22" s="409"/>
      <c r="C22" s="493"/>
      <c r="D22" s="310"/>
      <c r="E22" s="96">
        <v>0.2</v>
      </c>
      <c r="F22" s="203">
        <v>0</v>
      </c>
      <c r="G22" s="203">
        <v>6.6666666666666666E-2</v>
      </c>
      <c r="H22" s="104">
        <v>0.66666666666666663</v>
      </c>
      <c r="I22" s="97">
        <v>6.6666666666666666E-2</v>
      </c>
    </row>
    <row r="23" spans="2:9" ht="20.100000000000001" customHeight="1" x14ac:dyDescent="0.2">
      <c r="B23" s="409"/>
      <c r="C23" s="494" t="s">
        <v>49</v>
      </c>
      <c r="D23" s="295">
        <v>171</v>
      </c>
      <c r="E23" s="41">
        <v>47</v>
      </c>
      <c r="F23" s="58">
        <v>0</v>
      </c>
      <c r="G23" s="58">
        <v>5</v>
      </c>
      <c r="H23" s="58">
        <v>114</v>
      </c>
      <c r="I23" s="61">
        <v>5</v>
      </c>
    </row>
    <row r="24" spans="2:9" ht="20.100000000000001" customHeight="1" thickBot="1" x14ac:dyDescent="0.25">
      <c r="B24" s="409"/>
      <c r="C24" s="493"/>
      <c r="D24" s="309"/>
      <c r="E24" s="351">
        <v>0.27485380116959063</v>
      </c>
      <c r="F24" s="357">
        <v>0</v>
      </c>
      <c r="G24" s="357">
        <v>2.9239766081871343E-2</v>
      </c>
      <c r="H24" s="202">
        <v>0.66666666666666663</v>
      </c>
      <c r="I24" s="362">
        <v>2.9239766081871343E-2</v>
      </c>
    </row>
    <row r="25" spans="2:9" ht="20.100000000000001" customHeight="1" thickTop="1" x14ac:dyDescent="0.2">
      <c r="B25" s="408" t="s">
        <v>62</v>
      </c>
      <c r="C25" s="495" t="s">
        <v>10</v>
      </c>
      <c r="D25" s="300">
        <v>100</v>
      </c>
      <c r="E25" s="355">
        <v>36</v>
      </c>
      <c r="F25" s="59">
        <v>0</v>
      </c>
      <c r="G25" s="59">
        <v>3</v>
      </c>
      <c r="H25" s="59">
        <v>56</v>
      </c>
      <c r="I25" s="61">
        <v>5</v>
      </c>
    </row>
    <row r="26" spans="2:9" ht="20.100000000000001" customHeight="1" x14ac:dyDescent="0.2">
      <c r="B26" s="409"/>
      <c r="C26" s="417"/>
      <c r="D26" s="310"/>
      <c r="E26" s="96">
        <v>0.36</v>
      </c>
      <c r="F26" s="203">
        <v>0</v>
      </c>
      <c r="G26" s="203">
        <v>0.03</v>
      </c>
      <c r="H26" s="104">
        <v>0.56000000000000005</v>
      </c>
      <c r="I26" s="97">
        <v>0.05</v>
      </c>
    </row>
    <row r="27" spans="2:9" ht="20.100000000000001" customHeight="1" x14ac:dyDescent="0.2">
      <c r="B27" s="409"/>
      <c r="C27" s="417" t="s">
        <v>11</v>
      </c>
      <c r="D27" s="303">
        <v>177</v>
      </c>
      <c r="E27" s="41">
        <v>69</v>
      </c>
      <c r="F27" s="58">
        <v>0</v>
      </c>
      <c r="G27" s="58">
        <v>5</v>
      </c>
      <c r="H27" s="58">
        <v>99</v>
      </c>
      <c r="I27" s="61">
        <v>4</v>
      </c>
    </row>
    <row r="28" spans="2:9" ht="20.100000000000001" customHeight="1" x14ac:dyDescent="0.2">
      <c r="B28" s="409"/>
      <c r="C28" s="496"/>
      <c r="D28" s="310"/>
      <c r="E28" s="96">
        <v>0.38983050847457629</v>
      </c>
      <c r="F28" s="203">
        <v>0</v>
      </c>
      <c r="G28" s="203">
        <v>2.8248587570621469E-2</v>
      </c>
      <c r="H28" s="104">
        <v>0.55932203389830504</v>
      </c>
      <c r="I28" s="97">
        <v>2.2598870056497175E-2</v>
      </c>
    </row>
    <row r="29" spans="2:9" ht="20.100000000000001" customHeight="1" x14ac:dyDescent="0.2">
      <c r="B29" s="409"/>
      <c r="C29" s="417" t="s">
        <v>12</v>
      </c>
      <c r="D29" s="309">
        <v>54</v>
      </c>
      <c r="E29" s="41">
        <v>23</v>
      </c>
      <c r="F29" s="58">
        <v>0</v>
      </c>
      <c r="G29" s="58"/>
      <c r="H29" s="58">
        <v>31</v>
      </c>
      <c r="I29" s="61">
        <v>0</v>
      </c>
    </row>
    <row r="30" spans="2:9" ht="20.100000000000001" customHeight="1" x14ac:dyDescent="0.2">
      <c r="B30" s="409"/>
      <c r="C30" s="496"/>
      <c r="D30" s="310"/>
      <c r="E30" s="96">
        <v>0.42592592592592593</v>
      </c>
      <c r="F30" s="203">
        <v>0</v>
      </c>
      <c r="G30" s="203">
        <v>0</v>
      </c>
      <c r="H30" s="104">
        <v>0.57407407407407407</v>
      </c>
      <c r="I30" s="97">
        <v>0</v>
      </c>
    </row>
    <row r="31" spans="2:9" ht="20.100000000000001" customHeight="1" x14ac:dyDescent="0.2">
      <c r="B31" s="409"/>
      <c r="C31" s="417" t="s">
        <v>13</v>
      </c>
      <c r="D31" s="309">
        <v>36</v>
      </c>
      <c r="E31" s="41">
        <v>13</v>
      </c>
      <c r="F31" s="58">
        <v>0</v>
      </c>
      <c r="G31" s="58">
        <v>3</v>
      </c>
      <c r="H31" s="58">
        <v>20</v>
      </c>
      <c r="I31" s="61">
        <v>0</v>
      </c>
    </row>
    <row r="32" spans="2:9" ht="20.100000000000001" customHeight="1" x14ac:dyDescent="0.2">
      <c r="B32" s="409"/>
      <c r="C32" s="496"/>
      <c r="D32" s="310"/>
      <c r="E32" s="96">
        <v>0.3611111111111111</v>
      </c>
      <c r="F32" s="203">
        <v>0</v>
      </c>
      <c r="G32" s="203">
        <v>8.3333333333333329E-2</v>
      </c>
      <c r="H32" s="104">
        <v>0.55555555555555558</v>
      </c>
      <c r="I32" s="97">
        <v>0</v>
      </c>
    </row>
    <row r="33" spans="2:9" ht="20.100000000000001" customHeight="1" x14ac:dyDescent="0.2">
      <c r="B33" s="409"/>
      <c r="C33" s="417" t="s">
        <v>14</v>
      </c>
      <c r="D33" s="309">
        <v>28</v>
      </c>
      <c r="E33" s="41">
        <v>10</v>
      </c>
      <c r="F33" s="58">
        <v>0</v>
      </c>
      <c r="G33" s="58">
        <v>1</v>
      </c>
      <c r="H33" s="58">
        <v>15</v>
      </c>
      <c r="I33" s="61">
        <v>2</v>
      </c>
    </row>
    <row r="34" spans="2:9" ht="20.100000000000001" customHeight="1" x14ac:dyDescent="0.2">
      <c r="B34" s="409"/>
      <c r="C34" s="496"/>
      <c r="D34" s="310"/>
      <c r="E34" s="96">
        <v>0.35714285714285715</v>
      </c>
      <c r="F34" s="203">
        <v>0</v>
      </c>
      <c r="G34" s="203">
        <v>3.5714285714285712E-2</v>
      </c>
      <c r="H34" s="104">
        <v>0.5357142857142857</v>
      </c>
      <c r="I34" s="97">
        <v>7.1428571428571425E-2</v>
      </c>
    </row>
    <row r="35" spans="2:9" ht="20.100000000000001" customHeight="1" x14ac:dyDescent="0.2">
      <c r="B35" s="409"/>
      <c r="C35" s="417" t="s">
        <v>15</v>
      </c>
      <c r="D35" s="303">
        <v>37</v>
      </c>
      <c r="E35" s="41">
        <v>11</v>
      </c>
      <c r="F35" s="58">
        <v>0</v>
      </c>
      <c r="G35" s="58">
        <v>1</v>
      </c>
      <c r="H35" s="58">
        <v>23</v>
      </c>
      <c r="I35" s="61">
        <v>2</v>
      </c>
    </row>
    <row r="36" spans="2:9" ht="20.100000000000001" customHeight="1" thickBot="1" x14ac:dyDescent="0.25">
      <c r="B36" s="409"/>
      <c r="C36" s="497"/>
      <c r="D36" s="309"/>
      <c r="E36" s="359">
        <v>0.29729729729729731</v>
      </c>
      <c r="F36" s="360">
        <v>0</v>
      </c>
      <c r="G36" s="360">
        <v>2.7027027027027029E-2</v>
      </c>
      <c r="H36" s="202">
        <v>0.6216216216216216</v>
      </c>
      <c r="I36" s="97">
        <v>5.4054054054054057E-2</v>
      </c>
    </row>
    <row r="37" spans="2:9" ht="20.100000000000001" customHeight="1" thickTop="1" x14ac:dyDescent="0.2">
      <c r="B37" s="409"/>
      <c r="C37" s="4" t="s">
        <v>16</v>
      </c>
      <c r="D37" s="44">
        <v>295</v>
      </c>
      <c r="E37" s="205">
        <v>115</v>
      </c>
      <c r="F37" s="59">
        <v>0</v>
      </c>
      <c r="G37" s="59">
        <v>9</v>
      </c>
      <c r="H37" s="59">
        <v>165</v>
      </c>
      <c r="I37" s="62">
        <v>6</v>
      </c>
    </row>
    <row r="38" spans="2:9" ht="20.100000000000001" customHeight="1" x14ac:dyDescent="0.2">
      <c r="B38" s="409"/>
      <c r="C38" s="388" t="s">
        <v>17</v>
      </c>
      <c r="D38" s="310"/>
      <c r="E38" s="96">
        <v>0.38983050847457629</v>
      </c>
      <c r="F38" s="203">
        <v>0</v>
      </c>
      <c r="G38" s="203">
        <v>3.0508474576271188E-2</v>
      </c>
      <c r="H38" s="104">
        <v>0.55932203389830504</v>
      </c>
      <c r="I38" s="97">
        <v>2.0338983050847456E-2</v>
      </c>
    </row>
    <row r="39" spans="2:9" ht="20.100000000000001" customHeight="1" x14ac:dyDescent="0.2">
      <c r="B39" s="409"/>
      <c r="C39" s="4" t="s">
        <v>16</v>
      </c>
      <c r="D39" s="45">
        <v>155</v>
      </c>
      <c r="E39" s="41">
        <v>57</v>
      </c>
      <c r="F39" s="58">
        <v>0</v>
      </c>
      <c r="G39" s="58">
        <v>5</v>
      </c>
      <c r="H39" s="58">
        <v>89</v>
      </c>
      <c r="I39" s="61">
        <v>4</v>
      </c>
    </row>
    <row r="40" spans="2:9" ht="20.100000000000001" customHeight="1" thickBot="1" x14ac:dyDescent="0.25">
      <c r="B40" s="410"/>
      <c r="C40" s="388" t="s">
        <v>18</v>
      </c>
      <c r="D40" s="310"/>
      <c r="E40" s="94">
        <v>0.36774193548387096</v>
      </c>
      <c r="F40" s="204">
        <v>0</v>
      </c>
      <c r="G40" s="204">
        <v>3.2258064516129031E-2</v>
      </c>
      <c r="H40" s="105">
        <v>0.5741935483870968</v>
      </c>
      <c r="I40" s="95">
        <v>2.5806451612903226E-2</v>
      </c>
    </row>
    <row r="41" spans="2:9" ht="19.5" customHeight="1" x14ac:dyDescent="0.2">
      <c r="C41" s="390"/>
      <c r="D41" s="12"/>
      <c r="E41" s="10"/>
      <c r="F41" s="10"/>
      <c r="G41" s="10"/>
      <c r="H41" s="10"/>
      <c r="I41" s="10"/>
    </row>
  </sheetData>
  <mergeCells count="21">
    <mergeCell ref="B13:B24"/>
    <mergeCell ref="C13:C14"/>
    <mergeCell ref="C15:C16"/>
    <mergeCell ref="C17:C18"/>
    <mergeCell ref="C19:C20"/>
    <mergeCell ref="H8:H10"/>
    <mergeCell ref="I8:I10"/>
    <mergeCell ref="C21:C22"/>
    <mergeCell ref="C23:C24"/>
    <mergeCell ref="B25:B40"/>
    <mergeCell ref="C25:C26"/>
    <mergeCell ref="C27:C28"/>
    <mergeCell ref="C29:C30"/>
    <mergeCell ref="C31:C32"/>
    <mergeCell ref="C33:C34"/>
    <mergeCell ref="C35:C36"/>
    <mergeCell ref="D8:D10"/>
    <mergeCell ref="E8:E10"/>
    <mergeCell ref="F8:F10"/>
    <mergeCell ref="G8:G10"/>
    <mergeCell ref="B11:C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621E4-0104-4A3E-8A78-A7609F17BF7E}">
  <sheetPr>
    <pageSetUpPr fitToPage="1"/>
  </sheetPr>
  <dimension ref="A2:N58"/>
  <sheetViews>
    <sheetView view="pageBreakPreview" zoomScaleNormal="100" zoomScaleSheetLayoutView="100" workbookViewId="0"/>
  </sheetViews>
  <sheetFormatPr defaultColWidth="9" defaultRowHeight="13.2" x14ac:dyDescent="0.2"/>
  <cols>
    <col min="1" max="1" width="8.6640625" style="15" customWidth="1"/>
    <col min="2" max="2" width="4.77734375" style="15" customWidth="1"/>
    <col min="3" max="3" width="11.44140625" style="1" customWidth="1"/>
    <col min="4" max="5" width="15.6640625" style="1" customWidth="1"/>
    <col min="6" max="11" width="16.109375" style="1" customWidth="1"/>
    <col min="12" max="13" width="8.6640625" style="1" customWidth="1"/>
    <col min="14" max="14" width="28.44140625" style="1" bestFit="1" customWidth="1"/>
    <col min="15" max="17" width="8.6640625" style="1" customWidth="1"/>
    <col min="18" max="37" width="4.6640625" style="1" customWidth="1"/>
    <col min="38" max="16384" width="9" style="1"/>
  </cols>
  <sheetData>
    <row r="2" spans="2:14" ht="17.100000000000001" customHeight="1" x14ac:dyDescent="0.2">
      <c r="B2" s="19" t="s">
        <v>258</v>
      </c>
    </row>
    <row r="3" spans="2:14" ht="18" customHeight="1" x14ac:dyDescent="0.2">
      <c r="B3" s="1"/>
    </row>
    <row r="4" spans="2:14" ht="15" customHeight="1" x14ac:dyDescent="0.2">
      <c r="B4" s="1"/>
      <c r="H4" s="37"/>
      <c r="I4" s="37"/>
      <c r="J4" s="37" t="s">
        <v>0</v>
      </c>
      <c r="K4" s="37"/>
    </row>
    <row r="5" spans="2:14" ht="15" customHeight="1" x14ac:dyDescent="0.2">
      <c r="B5" s="1"/>
      <c r="H5" s="37"/>
      <c r="I5" s="37"/>
      <c r="J5" s="37" t="s">
        <v>63</v>
      </c>
      <c r="K5" s="37"/>
    </row>
    <row r="6" spans="2:14" ht="15" customHeight="1" x14ac:dyDescent="0.2">
      <c r="B6" s="1"/>
      <c r="H6" s="37"/>
      <c r="I6" s="37"/>
      <c r="J6" s="37" t="s">
        <v>227</v>
      </c>
      <c r="K6" s="37"/>
    </row>
    <row r="7" spans="2:14" ht="15" customHeight="1" x14ac:dyDescent="0.2">
      <c r="B7" s="1"/>
      <c r="H7" s="37"/>
      <c r="I7" s="37"/>
      <c r="J7" s="37" t="s">
        <v>228</v>
      </c>
      <c r="K7" s="37"/>
    </row>
    <row r="8" spans="2:14" ht="13.8" thickBot="1" x14ac:dyDescent="0.25">
      <c r="K8" s="2" t="s">
        <v>1</v>
      </c>
    </row>
    <row r="9" spans="2:14" ht="15" customHeight="1" x14ac:dyDescent="0.2">
      <c r="B9" s="510"/>
      <c r="C9" s="510"/>
      <c r="D9" s="478" t="s">
        <v>41</v>
      </c>
      <c r="E9" s="512" t="s">
        <v>229</v>
      </c>
      <c r="F9" s="165"/>
      <c r="G9" s="166"/>
      <c r="H9" s="165"/>
      <c r="I9" s="165"/>
      <c r="J9" s="165"/>
      <c r="K9" s="401"/>
    </row>
    <row r="10" spans="2:14" ht="15" customHeight="1" x14ac:dyDescent="0.2">
      <c r="B10" s="510"/>
      <c r="C10" s="510"/>
      <c r="D10" s="479"/>
      <c r="E10" s="513"/>
      <c r="F10" s="421" t="s">
        <v>230</v>
      </c>
      <c r="G10" s="421" t="s">
        <v>231</v>
      </c>
      <c r="H10" s="421" t="s">
        <v>232</v>
      </c>
      <c r="I10" s="421" t="s">
        <v>233</v>
      </c>
      <c r="J10" s="421" t="s">
        <v>234</v>
      </c>
      <c r="K10" s="421" t="s">
        <v>235</v>
      </c>
    </row>
    <row r="11" spans="2:14" ht="10.5" customHeight="1" x14ac:dyDescent="0.2">
      <c r="B11" s="510"/>
      <c r="C11" s="510"/>
      <c r="D11" s="479"/>
      <c r="E11" s="513"/>
      <c r="F11" s="422"/>
      <c r="G11" s="422"/>
      <c r="H11" s="422"/>
      <c r="I11" s="422"/>
      <c r="J11" s="422"/>
      <c r="K11" s="422"/>
    </row>
    <row r="12" spans="2:14" ht="68.25" customHeight="1" x14ac:dyDescent="0.2">
      <c r="B12" s="510"/>
      <c r="C12" s="510"/>
      <c r="D12" s="480"/>
      <c r="E12" s="514"/>
      <c r="F12" s="505"/>
      <c r="G12" s="505"/>
      <c r="H12" s="505"/>
      <c r="I12" s="505"/>
      <c r="J12" s="505"/>
      <c r="K12" s="505"/>
      <c r="N12" s="208"/>
    </row>
    <row r="13" spans="2:14" ht="19.05" customHeight="1" x14ac:dyDescent="0.2">
      <c r="B13" s="488" t="s">
        <v>42</v>
      </c>
      <c r="C13" s="489"/>
      <c r="D13" s="162">
        <v>432</v>
      </c>
      <c r="E13" s="46">
        <v>162</v>
      </c>
      <c r="F13" s="8">
        <v>117</v>
      </c>
      <c r="G13" s="8">
        <v>73</v>
      </c>
      <c r="H13" s="8">
        <v>70</v>
      </c>
      <c r="I13" s="8">
        <v>62</v>
      </c>
      <c r="J13" s="8">
        <v>52</v>
      </c>
      <c r="K13" s="91">
        <v>28</v>
      </c>
      <c r="N13" s="209"/>
    </row>
    <row r="14" spans="2:14" ht="19.05" customHeight="1" x14ac:dyDescent="0.2">
      <c r="B14" s="490"/>
      <c r="C14" s="491"/>
      <c r="D14" s="323"/>
      <c r="E14" s="324">
        <v>0.375</v>
      </c>
      <c r="F14" s="296">
        <v>0.27083333333333331</v>
      </c>
      <c r="G14" s="296">
        <v>0.16898148148148148</v>
      </c>
      <c r="H14" s="296">
        <v>0.16203703703703703</v>
      </c>
      <c r="I14" s="296">
        <v>0.14351851851851852</v>
      </c>
      <c r="J14" s="296">
        <v>0.12037037037037036</v>
      </c>
      <c r="K14" s="297">
        <v>6.4814814814814811E-2</v>
      </c>
      <c r="M14" s="33"/>
      <c r="N14" s="209"/>
    </row>
    <row r="15" spans="2:14" ht="19.05" customHeight="1" thickBot="1" x14ac:dyDescent="0.25">
      <c r="B15" s="508"/>
      <c r="C15" s="509"/>
      <c r="D15" s="327"/>
      <c r="E15" s="328"/>
      <c r="F15" s="298">
        <v>0.72222222222222221</v>
      </c>
      <c r="G15" s="298">
        <v>0.45061728395061729</v>
      </c>
      <c r="H15" s="298">
        <v>0.43209876543209874</v>
      </c>
      <c r="I15" s="298">
        <v>0.38271604938271603</v>
      </c>
      <c r="J15" s="298">
        <v>0.32098765432098764</v>
      </c>
      <c r="K15" s="299">
        <v>0.1728395061728395</v>
      </c>
      <c r="M15" s="33"/>
    </row>
    <row r="16" spans="2:14" ht="19.05" customHeight="1" thickTop="1" x14ac:dyDescent="0.2">
      <c r="B16" s="408" t="s">
        <v>43</v>
      </c>
      <c r="C16" s="507" t="s">
        <v>44</v>
      </c>
      <c r="D16" s="300">
        <v>48</v>
      </c>
      <c r="E16" s="48">
        <v>8</v>
      </c>
      <c r="F16" s="52">
        <v>2</v>
      </c>
      <c r="G16" s="52">
        <v>1</v>
      </c>
      <c r="H16" s="52">
        <v>2</v>
      </c>
      <c r="I16" s="52">
        <v>4</v>
      </c>
      <c r="J16" s="52">
        <v>5</v>
      </c>
      <c r="K16" s="89">
        <v>1</v>
      </c>
      <c r="N16" s="209"/>
    </row>
    <row r="17" spans="2:14" ht="19.05" customHeight="1" x14ac:dyDescent="0.2">
      <c r="B17" s="409"/>
      <c r="C17" s="422"/>
      <c r="D17" s="308"/>
      <c r="E17" s="324">
        <v>0.16666666666666666</v>
      </c>
      <c r="F17" s="296">
        <v>4.1666666666666664E-2</v>
      </c>
      <c r="G17" s="296">
        <v>2.0833333333333332E-2</v>
      </c>
      <c r="H17" s="296">
        <v>4.1666666666666664E-2</v>
      </c>
      <c r="I17" s="296">
        <v>8.3333333333333329E-2</v>
      </c>
      <c r="J17" s="296">
        <v>0.10416666666666667</v>
      </c>
      <c r="K17" s="297">
        <v>2.0833333333333332E-2</v>
      </c>
      <c r="M17" s="33"/>
      <c r="N17" s="209"/>
    </row>
    <row r="18" spans="2:14" ht="19.05" customHeight="1" x14ac:dyDescent="0.2">
      <c r="B18" s="409"/>
      <c r="C18" s="505"/>
      <c r="D18" s="183"/>
      <c r="E18" s="330"/>
      <c r="F18" s="301">
        <v>0.25</v>
      </c>
      <c r="G18" s="301">
        <v>0.125</v>
      </c>
      <c r="H18" s="301">
        <v>0.25</v>
      </c>
      <c r="I18" s="301">
        <v>0.5</v>
      </c>
      <c r="J18" s="301">
        <v>0.625</v>
      </c>
      <c r="K18" s="302">
        <v>0.125</v>
      </c>
      <c r="M18" s="33"/>
    </row>
    <row r="19" spans="2:14" ht="19.05" customHeight="1" x14ac:dyDescent="0.2">
      <c r="B19" s="409"/>
      <c r="C19" s="421" t="s">
        <v>45</v>
      </c>
      <c r="D19" s="295">
        <v>72</v>
      </c>
      <c r="E19" s="47">
        <v>47</v>
      </c>
      <c r="F19" s="23">
        <v>36</v>
      </c>
      <c r="G19" s="23">
        <v>28</v>
      </c>
      <c r="H19" s="23">
        <v>27</v>
      </c>
      <c r="I19" s="23">
        <v>21</v>
      </c>
      <c r="J19" s="23">
        <v>18</v>
      </c>
      <c r="K19" s="90">
        <v>9</v>
      </c>
      <c r="N19" s="209"/>
    </row>
    <row r="20" spans="2:14" ht="19.05" customHeight="1" x14ac:dyDescent="0.2">
      <c r="B20" s="409"/>
      <c r="C20" s="422"/>
      <c r="D20" s="308"/>
      <c r="E20" s="324">
        <v>0.65277777777777779</v>
      </c>
      <c r="F20" s="296">
        <v>0.5</v>
      </c>
      <c r="G20" s="296">
        <v>0.3888888888888889</v>
      </c>
      <c r="H20" s="296">
        <v>0.375</v>
      </c>
      <c r="I20" s="296">
        <v>0.29166666666666669</v>
      </c>
      <c r="J20" s="296">
        <v>0.25</v>
      </c>
      <c r="K20" s="297">
        <v>0.125</v>
      </c>
      <c r="M20" s="33"/>
      <c r="N20" s="209"/>
    </row>
    <row r="21" spans="2:14" ht="19.05" customHeight="1" x14ac:dyDescent="0.2">
      <c r="B21" s="409"/>
      <c r="C21" s="505"/>
      <c r="D21" s="365"/>
      <c r="E21" s="330"/>
      <c r="F21" s="301">
        <v>0.76595744680851063</v>
      </c>
      <c r="G21" s="301">
        <v>0.5957446808510638</v>
      </c>
      <c r="H21" s="301">
        <v>0.57446808510638303</v>
      </c>
      <c r="I21" s="301">
        <v>0.44680851063829785</v>
      </c>
      <c r="J21" s="301">
        <v>0.38297872340425532</v>
      </c>
      <c r="K21" s="302">
        <v>0.19148936170212766</v>
      </c>
      <c r="M21" s="33"/>
    </row>
    <row r="22" spans="2:14" ht="19.05" customHeight="1" x14ac:dyDescent="0.2">
      <c r="B22" s="409"/>
      <c r="C22" s="421" t="s">
        <v>46</v>
      </c>
      <c r="D22" s="303">
        <v>24</v>
      </c>
      <c r="E22" s="47">
        <v>11</v>
      </c>
      <c r="F22" s="23">
        <v>9</v>
      </c>
      <c r="G22" s="23">
        <v>5</v>
      </c>
      <c r="H22" s="23">
        <v>3</v>
      </c>
      <c r="I22" s="23">
        <v>5</v>
      </c>
      <c r="J22" s="23">
        <v>3</v>
      </c>
      <c r="K22" s="90">
        <v>1</v>
      </c>
      <c r="N22" s="209"/>
    </row>
    <row r="23" spans="2:14" ht="19.05" customHeight="1" x14ac:dyDescent="0.2">
      <c r="B23" s="409"/>
      <c r="C23" s="422"/>
      <c r="D23" s="308"/>
      <c r="E23" s="324">
        <v>0.45833333333333331</v>
      </c>
      <c r="F23" s="296">
        <v>0.375</v>
      </c>
      <c r="G23" s="296">
        <v>0.20833333333333334</v>
      </c>
      <c r="H23" s="296">
        <v>0.125</v>
      </c>
      <c r="I23" s="296">
        <v>0.20833333333333334</v>
      </c>
      <c r="J23" s="296">
        <v>0.125</v>
      </c>
      <c r="K23" s="297">
        <v>4.1666666666666664E-2</v>
      </c>
      <c r="M23" s="33"/>
      <c r="N23" s="209"/>
    </row>
    <row r="24" spans="2:14" ht="19.05" customHeight="1" x14ac:dyDescent="0.2">
      <c r="B24" s="409"/>
      <c r="C24" s="505"/>
      <c r="D24" s="365"/>
      <c r="E24" s="330"/>
      <c r="F24" s="301">
        <v>0.81818181818181823</v>
      </c>
      <c r="G24" s="301">
        <v>0.45454545454545453</v>
      </c>
      <c r="H24" s="301">
        <v>0.27272727272727271</v>
      </c>
      <c r="I24" s="301">
        <v>0.45454545454545453</v>
      </c>
      <c r="J24" s="301">
        <v>0.27272727272727271</v>
      </c>
      <c r="K24" s="302">
        <v>9.0909090909090912E-2</v>
      </c>
      <c r="M24" s="33"/>
    </row>
    <row r="25" spans="2:14" ht="19.05" customHeight="1" x14ac:dyDescent="0.2">
      <c r="B25" s="409"/>
      <c r="C25" s="421" t="s">
        <v>47</v>
      </c>
      <c r="D25" s="303">
        <v>102</v>
      </c>
      <c r="E25" s="47">
        <v>46</v>
      </c>
      <c r="F25" s="23">
        <v>36</v>
      </c>
      <c r="G25" s="23">
        <v>23</v>
      </c>
      <c r="H25" s="23">
        <v>24</v>
      </c>
      <c r="I25" s="23">
        <v>18</v>
      </c>
      <c r="J25" s="23">
        <v>15</v>
      </c>
      <c r="K25" s="90">
        <v>10</v>
      </c>
      <c r="N25" s="209"/>
    </row>
    <row r="26" spans="2:14" ht="19.05" customHeight="1" x14ac:dyDescent="0.2">
      <c r="B26" s="409"/>
      <c r="C26" s="422"/>
      <c r="D26" s="308"/>
      <c r="E26" s="324">
        <v>0.45098039215686275</v>
      </c>
      <c r="F26" s="296">
        <v>0.35294117647058826</v>
      </c>
      <c r="G26" s="296">
        <v>0.22549019607843138</v>
      </c>
      <c r="H26" s="296">
        <v>0.23529411764705882</v>
      </c>
      <c r="I26" s="296">
        <v>0.17647058823529413</v>
      </c>
      <c r="J26" s="296">
        <v>0.14705882352941177</v>
      </c>
      <c r="K26" s="297">
        <v>9.8039215686274508E-2</v>
      </c>
      <c r="M26" s="33"/>
      <c r="N26" s="209"/>
    </row>
    <row r="27" spans="2:14" ht="19.05" customHeight="1" x14ac:dyDescent="0.2">
      <c r="B27" s="409"/>
      <c r="C27" s="505"/>
      <c r="D27" s="365"/>
      <c r="E27" s="330"/>
      <c r="F27" s="301">
        <v>0.78260869565217395</v>
      </c>
      <c r="G27" s="301">
        <v>0.5</v>
      </c>
      <c r="H27" s="301">
        <v>0.52173913043478259</v>
      </c>
      <c r="I27" s="301">
        <v>0.39130434782608697</v>
      </c>
      <c r="J27" s="301">
        <v>0.32608695652173914</v>
      </c>
      <c r="K27" s="302">
        <v>0.21739130434782608</v>
      </c>
      <c r="M27" s="33"/>
    </row>
    <row r="28" spans="2:14" ht="19.05" customHeight="1" x14ac:dyDescent="0.2">
      <c r="B28" s="409"/>
      <c r="C28" s="421" t="s">
        <v>48</v>
      </c>
      <c r="D28" s="303">
        <v>15</v>
      </c>
      <c r="E28" s="47">
        <v>3</v>
      </c>
      <c r="F28" s="8">
        <v>1</v>
      </c>
      <c r="G28" s="8">
        <v>1</v>
      </c>
      <c r="H28" s="8"/>
      <c r="I28" s="8">
        <v>1</v>
      </c>
      <c r="J28" s="8">
        <v>1</v>
      </c>
      <c r="K28" s="91">
        <v>1</v>
      </c>
      <c r="N28" s="209"/>
    </row>
    <row r="29" spans="2:14" ht="19.05" customHeight="1" x14ac:dyDescent="0.2">
      <c r="B29" s="409"/>
      <c r="C29" s="422"/>
      <c r="D29" s="308"/>
      <c r="E29" s="324">
        <v>0.2</v>
      </c>
      <c r="F29" s="296">
        <v>6.6666666666666666E-2</v>
      </c>
      <c r="G29" s="296">
        <v>6.6666666666666666E-2</v>
      </c>
      <c r="H29" s="296">
        <v>0</v>
      </c>
      <c r="I29" s="296">
        <v>6.6666666666666666E-2</v>
      </c>
      <c r="J29" s="296">
        <v>6.6666666666666666E-2</v>
      </c>
      <c r="K29" s="297">
        <v>6.6666666666666666E-2</v>
      </c>
      <c r="M29" s="33"/>
      <c r="N29" s="209"/>
    </row>
    <row r="30" spans="2:14" ht="19.05" customHeight="1" x14ac:dyDescent="0.2">
      <c r="B30" s="409"/>
      <c r="C30" s="505"/>
      <c r="D30" s="365"/>
      <c r="E30" s="330"/>
      <c r="F30" s="301">
        <v>0.33333333333333331</v>
      </c>
      <c r="G30" s="315">
        <v>0.33333333333333331</v>
      </c>
      <c r="H30" s="315">
        <v>0</v>
      </c>
      <c r="I30" s="301">
        <v>0.33333333333333331</v>
      </c>
      <c r="J30" s="301">
        <v>0.33333333333333331</v>
      </c>
      <c r="K30" s="302">
        <v>0.33333333333333331</v>
      </c>
      <c r="M30" s="33"/>
    </row>
    <row r="31" spans="2:14" ht="19.05" customHeight="1" x14ac:dyDescent="0.2">
      <c r="B31" s="409"/>
      <c r="C31" s="421" t="s">
        <v>49</v>
      </c>
      <c r="D31" s="303">
        <v>171</v>
      </c>
      <c r="E31" s="47">
        <v>47</v>
      </c>
      <c r="F31" s="23">
        <v>33</v>
      </c>
      <c r="G31" s="23">
        <v>15</v>
      </c>
      <c r="H31" s="23">
        <v>14</v>
      </c>
      <c r="I31" s="23">
        <v>13</v>
      </c>
      <c r="J31" s="23">
        <v>10</v>
      </c>
      <c r="K31" s="90">
        <v>6</v>
      </c>
      <c r="N31" s="209"/>
    </row>
    <row r="32" spans="2:14" ht="19.05" customHeight="1" x14ac:dyDescent="0.2">
      <c r="B32" s="409"/>
      <c r="C32" s="422"/>
      <c r="D32" s="308"/>
      <c r="E32" s="324">
        <v>0.27485380116959063</v>
      </c>
      <c r="F32" s="296">
        <v>0.19298245614035087</v>
      </c>
      <c r="G32" s="296">
        <v>8.771929824561403E-2</v>
      </c>
      <c r="H32" s="296">
        <v>8.1871345029239762E-2</v>
      </c>
      <c r="I32" s="296">
        <v>7.6023391812865493E-2</v>
      </c>
      <c r="J32" s="296">
        <v>5.8479532163742687E-2</v>
      </c>
      <c r="K32" s="297">
        <v>3.5087719298245612E-2</v>
      </c>
      <c r="M32" s="33"/>
      <c r="N32" s="209"/>
    </row>
    <row r="33" spans="2:14" ht="19.05" customHeight="1" thickBot="1" x14ac:dyDescent="0.25">
      <c r="B33" s="414"/>
      <c r="C33" s="506"/>
      <c r="D33" s="366"/>
      <c r="E33" s="332"/>
      <c r="F33" s="304">
        <v>0.7021276595744681</v>
      </c>
      <c r="G33" s="304">
        <v>0.31914893617021278</v>
      </c>
      <c r="H33" s="304">
        <v>0.2978723404255319</v>
      </c>
      <c r="I33" s="304">
        <v>0.27659574468085107</v>
      </c>
      <c r="J33" s="304">
        <v>0.21276595744680851</v>
      </c>
      <c r="K33" s="382">
        <v>0.1276595744680851</v>
      </c>
      <c r="M33" s="33"/>
    </row>
    <row r="34" spans="2:14" ht="19.05" customHeight="1" thickTop="1" x14ac:dyDescent="0.2">
      <c r="B34" s="408" t="s">
        <v>50</v>
      </c>
      <c r="C34" s="507" t="s">
        <v>51</v>
      </c>
      <c r="D34" s="303">
        <v>100</v>
      </c>
      <c r="E34" s="47">
        <v>36</v>
      </c>
      <c r="F34" s="23">
        <v>25</v>
      </c>
      <c r="G34" s="23">
        <v>19</v>
      </c>
      <c r="H34" s="23">
        <v>17</v>
      </c>
      <c r="I34" s="23">
        <v>11</v>
      </c>
      <c r="J34" s="23">
        <v>10</v>
      </c>
      <c r="K34" s="90">
        <v>7</v>
      </c>
      <c r="N34" s="209"/>
    </row>
    <row r="35" spans="2:14" ht="19.05" customHeight="1" x14ac:dyDescent="0.2">
      <c r="B35" s="409"/>
      <c r="C35" s="422"/>
      <c r="D35" s="308"/>
      <c r="E35" s="324">
        <v>0.36</v>
      </c>
      <c r="F35" s="296">
        <v>0.25</v>
      </c>
      <c r="G35" s="296">
        <v>0.19</v>
      </c>
      <c r="H35" s="296">
        <v>0.17</v>
      </c>
      <c r="I35" s="296">
        <v>0.11</v>
      </c>
      <c r="J35" s="296">
        <v>0.1</v>
      </c>
      <c r="K35" s="297">
        <v>7.0000000000000007E-2</v>
      </c>
      <c r="M35" s="33"/>
      <c r="N35" s="209"/>
    </row>
    <row r="36" spans="2:14" ht="19.05" customHeight="1" x14ac:dyDescent="0.2">
      <c r="B36" s="409"/>
      <c r="C36" s="505"/>
      <c r="D36" s="365"/>
      <c r="E36" s="330"/>
      <c r="F36" s="301">
        <v>0.69444444444444442</v>
      </c>
      <c r="G36" s="301">
        <v>0.52777777777777779</v>
      </c>
      <c r="H36" s="301">
        <v>0.47222222222222221</v>
      </c>
      <c r="I36" s="301">
        <v>0.30555555555555558</v>
      </c>
      <c r="J36" s="301">
        <v>0.27777777777777779</v>
      </c>
      <c r="K36" s="302">
        <v>0.19444444444444445</v>
      </c>
      <c r="M36" s="33"/>
    </row>
    <row r="37" spans="2:14" ht="19.05" customHeight="1" x14ac:dyDescent="0.2">
      <c r="B37" s="409"/>
      <c r="C37" s="421" t="s">
        <v>52</v>
      </c>
      <c r="D37" s="303">
        <v>177</v>
      </c>
      <c r="E37" s="47">
        <v>69</v>
      </c>
      <c r="F37" s="23">
        <v>44</v>
      </c>
      <c r="G37" s="23">
        <v>26</v>
      </c>
      <c r="H37" s="23">
        <v>36</v>
      </c>
      <c r="I37" s="23">
        <v>34</v>
      </c>
      <c r="J37" s="23">
        <v>26</v>
      </c>
      <c r="K37" s="90">
        <v>13</v>
      </c>
      <c r="N37" s="209"/>
    </row>
    <row r="38" spans="2:14" ht="19.05" customHeight="1" x14ac:dyDescent="0.2">
      <c r="B38" s="409"/>
      <c r="C38" s="422"/>
      <c r="D38" s="308"/>
      <c r="E38" s="324">
        <v>0.38983050847457629</v>
      </c>
      <c r="F38" s="296">
        <v>0.24858757062146894</v>
      </c>
      <c r="G38" s="296">
        <v>0.14689265536723164</v>
      </c>
      <c r="H38" s="296">
        <v>0.20338983050847459</v>
      </c>
      <c r="I38" s="296">
        <v>0.19209039548022599</v>
      </c>
      <c r="J38" s="296">
        <v>0.14689265536723164</v>
      </c>
      <c r="K38" s="297">
        <v>7.3446327683615822E-2</v>
      </c>
      <c r="M38" s="33"/>
      <c r="N38" s="209"/>
    </row>
    <row r="39" spans="2:14" ht="19.05" customHeight="1" x14ac:dyDescent="0.2">
      <c r="B39" s="409"/>
      <c r="C39" s="505"/>
      <c r="D39" s="365"/>
      <c r="E39" s="330"/>
      <c r="F39" s="301">
        <v>0.6376811594202898</v>
      </c>
      <c r="G39" s="301">
        <v>0.37681159420289856</v>
      </c>
      <c r="H39" s="301">
        <v>0.52173913043478259</v>
      </c>
      <c r="I39" s="301">
        <v>0.49275362318840582</v>
      </c>
      <c r="J39" s="301">
        <v>0.37681159420289856</v>
      </c>
      <c r="K39" s="302">
        <v>0.18840579710144928</v>
      </c>
      <c r="M39" s="33"/>
    </row>
    <row r="40" spans="2:14" ht="19.05" customHeight="1" x14ac:dyDescent="0.2">
      <c r="B40" s="409"/>
      <c r="C40" s="421" t="s">
        <v>53</v>
      </c>
      <c r="D40" s="303">
        <v>54</v>
      </c>
      <c r="E40" s="46">
        <v>23</v>
      </c>
      <c r="F40" s="8">
        <v>21</v>
      </c>
      <c r="G40" s="8">
        <v>14</v>
      </c>
      <c r="H40" s="8">
        <v>9</v>
      </c>
      <c r="I40" s="8">
        <v>7</v>
      </c>
      <c r="J40" s="8">
        <v>6</v>
      </c>
      <c r="K40" s="91">
        <v>3</v>
      </c>
      <c r="N40" s="209"/>
    </row>
    <row r="41" spans="2:14" ht="19.05" customHeight="1" x14ac:dyDescent="0.2">
      <c r="B41" s="409"/>
      <c r="C41" s="422"/>
      <c r="D41" s="308"/>
      <c r="E41" s="324">
        <v>0.42592592592592593</v>
      </c>
      <c r="F41" s="296">
        <v>0.3888888888888889</v>
      </c>
      <c r="G41" s="296">
        <v>0.25925925925925924</v>
      </c>
      <c r="H41" s="296">
        <v>0.16666666666666666</v>
      </c>
      <c r="I41" s="296">
        <v>0.12962962962962962</v>
      </c>
      <c r="J41" s="296">
        <v>0.1111111111111111</v>
      </c>
      <c r="K41" s="297">
        <v>5.5555555555555552E-2</v>
      </c>
      <c r="M41" s="33"/>
      <c r="N41" s="209"/>
    </row>
    <row r="42" spans="2:14" ht="19.05" customHeight="1" x14ac:dyDescent="0.2">
      <c r="B42" s="409"/>
      <c r="C42" s="505"/>
      <c r="D42" s="365"/>
      <c r="E42" s="330"/>
      <c r="F42" s="301">
        <v>0.91304347826086951</v>
      </c>
      <c r="G42" s="301">
        <v>0.60869565217391308</v>
      </c>
      <c r="H42" s="301">
        <v>0.39130434782608697</v>
      </c>
      <c r="I42" s="301">
        <v>0.30434782608695654</v>
      </c>
      <c r="J42" s="301">
        <v>0.2608695652173913</v>
      </c>
      <c r="K42" s="302">
        <v>0.13043478260869565</v>
      </c>
      <c r="M42" s="33"/>
    </row>
    <row r="43" spans="2:14" ht="19.05" customHeight="1" x14ac:dyDescent="0.2">
      <c r="B43" s="409"/>
      <c r="C43" s="421" t="s">
        <v>54</v>
      </c>
      <c r="D43" s="303">
        <v>36</v>
      </c>
      <c r="E43" s="46">
        <v>13</v>
      </c>
      <c r="F43" s="8">
        <v>9</v>
      </c>
      <c r="G43" s="8">
        <v>5</v>
      </c>
      <c r="H43" s="8">
        <v>4</v>
      </c>
      <c r="I43" s="8">
        <v>6</v>
      </c>
      <c r="J43" s="8">
        <v>5</v>
      </c>
      <c r="K43" s="91">
        <v>2</v>
      </c>
      <c r="N43" s="209"/>
    </row>
    <row r="44" spans="2:14" ht="19.05" customHeight="1" x14ac:dyDescent="0.2">
      <c r="B44" s="409"/>
      <c r="C44" s="422"/>
      <c r="D44" s="308"/>
      <c r="E44" s="324">
        <v>0.3611111111111111</v>
      </c>
      <c r="F44" s="296">
        <v>0.25</v>
      </c>
      <c r="G44" s="296">
        <v>0.1388888888888889</v>
      </c>
      <c r="H44" s="296">
        <v>0.1111111111111111</v>
      </c>
      <c r="I44" s="296">
        <v>0.16666666666666666</v>
      </c>
      <c r="J44" s="296">
        <v>0.1388888888888889</v>
      </c>
      <c r="K44" s="297">
        <v>5.5555555555555552E-2</v>
      </c>
      <c r="M44" s="33"/>
      <c r="N44" s="209"/>
    </row>
    <row r="45" spans="2:14" ht="19.05" customHeight="1" x14ac:dyDescent="0.2">
      <c r="B45" s="409"/>
      <c r="C45" s="505"/>
      <c r="D45" s="365"/>
      <c r="E45" s="330"/>
      <c r="F45" s="301">
        <v>0.69230769230769229</v>
      </c>
      <c r="G45" s="301">
        <v>0.38461538461538464</v>
      </c>
      <c r="H45" s="301">
        <v>0.30769230769230771</v>
      </c>
      <c r="I45" s="301">
        <v>0.46153846153846156</v>
      </c>
      <c r="J45" s="301">
        <v>0.38461538461538464</v>
      </c>
      <c r="K45" s="302">
        <v>0.15384615384615385</v>
      </c>
      <c r="M45" s="33"/>
    </row>
    <row r="46" spans="2:14" ht="19.05" customHeight="1" x14ac:dyDescent="0.2">
      <c r="B46" s="409"/>
      <c r="C46" s="421" t="s">
        <v>55</v>
      </c>
      <c r="D46" s="303">
        <v>28</v>
      </c>
      <c r="E46" s="46">
        <v>10</v>
      </c>
      <c r="F46" s="8">
        <v>8</v>
      </c>
      <c r="G46" s="8">
        <v>7</v>
      </c>
      <c r="H46" s="8">
        <v>3</v>
      </c>
      <c r="I46" s="8">
        <v>2</v>
      </c>
      <c r="J46" s="8">
        <v>3</v>
      </c>
      <c r="K46" s="91">
        <v>1</v>
      </c>
      <c r="N46" s="209"/>
    </row>
    <row r="47" spans="2:14" ht="19.05" customHeight="1" x14ac:dyDescent="0.2">
      <c r="B47" s="409"/>
      <c r="C47" s="422"/>
      <c r="D47" s="308"/>
      <c r="E47" s="324">
        <v>0.35714285714285715</v>
      </c>
      <c r="F47" s="296">
        <v>0.2857142857142857</v>
      </c>
      <c r="G47" s="296">
        <v>0.25</v>
      </c>
      <c r="H47" s="296">
        <v>0.10714285714285714</v>
      </c>
      <c r="I47" s="296">
        <v>7.1428571428571425E-2</v>
      </c>
      <c r="J47" s="296">
        <v>0.10714285714285714</v>
      </c>
      <c r="K47" s="297">
        <v>3.5714285714285712E-2</v>
      </c>
      <c r="M47" s="33"/>
      <c r="N47" s="209"/>
    </row>
    <row r="48" spans="2:14" ht="19.05" customHeight="1" x14ac:dyDescent="0.2">
      <c r="B48" s="409"/>
      <c r="C48" s="505"/>
      <c r="D48" s="365"/>
      <c r="E48" s="330"/>
      <c r="F48" s="301">
        <v>0.8</v>
      </c>
      <c r="G48" s="301">
        <v>0.7</v>
      </c>
      <c r="H48" s="301">
        <v>0.3</v>
      </c>
      <c r="I48" s="301">
        <v>0.2</v>
      </c>
      <c r="J48" s="301">
        <v>0.3</v>
      </c>
      <c r="K48" s="302">
        <v>0.1</v>
      </c>
      <c r="M48" s="33"/>
    </row>
    <row r="49" spans="2:14" ht="19.05" customHeight="1" x14ac:dyDescent="0.2">
      <c r="B49" s="409"/>
      <c r="C49" s="421" t="s">
        <v>56</v>
      </c>
      <c r="D49" s="303">
        <v>37</v>
      </c>
      <c r="E49" s="46">
        <v>11</v>
      </c>
      <c r="F49" s="8">
        <v>10</v>
      </c>
      <c r="G49" s="8">
        <v>2</v>
      </c>
      <c r="H49" s="8">
        <v>1</v>
      </c>
      <c r="I49" s="8">
        <v>2</v>
      </c>
      <c r="J49" s="8">
        <v>2</v>
      </c>
      <c r="K49" s="91">
        <v>2</v>
      </c>
      <c r="N49" s="209"/>
    </row>
    <row r="50" spans="2:14" ht="19.05" customHeight="1" x14ac:dyDescent="0.2">
      <c r="B50" s="409"/>
      <c r="C50" s="422"/>
      <c r="D50" s="308"/>
      <c r="E50" s="324">
        <v>0.29729729729729731</v>
      </c>
      <c r="F50" s="296">
        <v>0.27027027027027029</v>
      </c>
      <c r="G50" s="296">
        <v>5.4054054054054057E-2</v>
      </c>
      <c r="H50" s="296">
        <v>2.7027027027027029E-2</v>
      </c>
      <c r="I50" s="296">
        <v>5.4054054054054057E-2</v>
      </c>
      <c r="J50" s="296">
        <v>5.4054054054054057E-2</v>
      </c>
      <c r="K50" s="297">
        <v>5.4054054054054057E-2</v>
      </c>
      <c r="M50" s="33"/>
      <c r="N50" s="209"/>
    </row>
    <row r="51" spans="2:14" ht="19.05" customHeight="1" thickBot="1" x14ac:dyDescent="0.25">
      <c r="B51" s="409"/>
      <c r="C51" s="506"/>
      <c r="D51" s="366"/>
      <c r="E51" s="332"/>
      <c r="F51" s="316">
        <v>0.90909090909090906</v>
      </c>
      <c r="G51" s="316">
        <v>0.18181818181818182</v>
      </c>
      <c r="H51" s="316">
        <v>9.0909090909090912E-2</v>
      </c>
      <c r="I51" s="316">
        <v>0.18181818181818182</v>
      </c>
      <c r="J51" s="316">
        <v>0.18181818181818182</v>
      </c>
      <c r="K51" s="382">
        <v>0.18181818181818182</v>
      </c>
      <c r="M51" s="33"/>
    </row>
    <row r="52" spans="2:14" ht="19.05" customHeight="1" thickTop="1" x14ac:dyDescent="0.2">
      <c r="B52" s="409"/>
      <c r="C52" s="26" t="s">
        <v>57</v>
      </c>
      <c r="D52" s="335">
        <v>295</v>
      </c>
      <c r="E52" s="47">
        <v>115</v>
      </c>
      <c r="F52" s="23">
        <v>82</v>
      </c>
      <c r="G52" s="23">
        <v>52</v>
      </c>
      <c r="H52" s="23">
        <v>52</v>
      </c>
      <c r="I52" s="23">
        <v>49</v>
      </c>
      <c r="J52" s="23">
        <v>40</v>
      </c>
      <c r="K52" s="90">
        <v>19</v>
      </c>
      <c r="N52" s="209"/>
    </row>
    <row r="53" spans="2:14" ht="19.05" customHeight="1" x14ac:dyDescent="0.2">
      <c r="B53" s="409"/>
      <c r="C53" s="389" t="s">
        <v>58</v>
      </c>
      <c r="D53" s="163"/>
      <c r="E53" s="324">
        <v>0.38983050847457629</v>
      </c>
      <c r="F53" s="296">
        <v>0.27796610169491526</v>
      </c>
      <c r="G53" s="296">
        <v>0.17627118644067796</v>
      </c>
      <c r="H53" s="296">
        <v>0.17627118644067796</v>
      </c>
      <c r="I53" s="296">
        <v>0.16610169491525423</v>
      </c>
      <c r="J53" s="296">
        <v>0.13559322033898305</v>
      </c>
      <c r="K53" s="297">
        <v>6.4406779661016947E-2</v>
      </c>
      <c r="M53" s="33"/>
      <c r="N53" s="209"/>
    </row>
    <row r="54" spans="2:14" ht="19.05" customHeight="1" x14ac:dyDescent="0.2">
      <c r="B54" s="409"/>
      <c r="C54" s="391"/>
      <c r="D54" s="164"/>
      <c r="E54" s="330"/>
      <c r="F54" s="301">
        <v>0.71304347826086956</v>
      </c>
      <c r="G54" s="301">
        <v>0.45217391304347826</v>
      </c>
      <c r="H54" s="301">
        <v>0.45217391304347826</v>
      </c>
      <c r="I54" s="301">
        <v>0.42608695652173911</v>
      </c>
      <c r="J54" s="301">
        <v>0.34782608695652173</v>
      </c>
      <c r="K54" s="302">
        <v>0.16521739130434782</v>
      </c>
      <c r="M54" s="33"/>
    </row>
    <row r="55" spans="2:14" ht="19.05" customHeight="1" x14ac:dyDescent="0.2">
      <c r="B55" s="409"/>
      <c r="C55" s="29" t="s">
        <v>57</v>
      </c>
      <c r="D55" s="336">
        <v>155</v>
      </c>
      <c r="E55" s="46">
        <v>57</v>
      </c>
      <c r="F55" s="8">
        <v>48</v>
      </c>
      <c r="G55" s="8">
        <v>28</v>
      </c>
      <c r="H55" s="8">
        <v>17</v>
      </c>
      <c r="I55" s="8">
        <v>17</v>
      </c>
      <c r="J55" s="8">
        <v>16</v>
      </c>
      <c r="K55" s="91">
        <v>8</v>
      </c>
      <c r="N55" s="209"/>
    </row>
    <row r="56" spans="2:14" ht="19.05" customHeight="1" x14ac:dyDescent="0.2">
      <c r="B56" s="409"/>
      <c r="C56" s="389" t="s">
        <v>59</v>
      </c>
      <c r="D56" s="337"/>
      <c r="E56" s="324">
        <v>0.36774193548387096</v>
      </c>
      <c r="F56" s="296">
        <v>0.30967741935483872</v>
      </c>
      <c r="G56" s="296">
        <v>0.18064516129032257</v>
      </c>
      <c r="H56" s="296">
        <v>0.10967741935483871</v>
      </c>
      <c r="I56" s="296">
        <v>0.10967741935483871</v>
      </c>
      <c r="J56" s="296">
        <v>0.1032258064516129</v>
      </c>
      <c r="K56" s="297">
        <v>5.1612903225806452E-2</v>
      </c>
      <c r="M56" s="33"/>
      <c r="N56" s="209"/>
    </row>
    <row r="57" spans="2:14" ht="19.05" customHeight="1" thickBot="1" x14ac:dyDescent="0.25">
      <c r="B57" s="410"/>
      <c r="C57" s="391"/>
      <c r="D57" s="164"/>
      <c r="E57" s="338"/>
      <c r="F57" s="306">
        <v>0.84210526315789469</v>
      </c>
      <c r="G57" s="306">
        <v>0.49122807017543857</v>
      </c>
      <c r="H57" s="322">
        <v>0.2982456140350877</v>
      </c>
      <c r="I57" s="306">
        <v>0.2982456140350877</v>
      </c>
      <c r="J57" s="306">
        <v>0.2807017543859649</v>
      </c>
      <c r="K57" s="311">
        <v>0.14035087719298245</v>
      </c>
      <c r="M57" s="33"/>
    </row>
    <row r="58" spans="2:14" ht="19.05" customHeight="1" x14ac:dyDescent="0.2">
      <c r="B58" s="68"/>
      <c r="C58" s="504"/>
      <c r="D58" s="504"/>
      <c r="E58" s="504"/>
      <c r="F58" s="504"/>
      <c r="G58" s="376"/>
      <c r="H58" s="376"/>
      <c r="I58" s="376"/>
      <c r="J58" s="376"/>
      <c r="K58" s="376"/>
      <c r="M58" s="33"/>
    </row>
  </sheetData>
  <mergeCells count="25">
    <mergeCell ref="B34:B57"/>
    <mergeCell ref="B9:C12"/>
    <mergeCell ref="D9:D12"/>
    <mergeCell ref="E9:E12"/>
    <mergeCell ref="F10:F12"/>
    <mergeCell ref="B16:B33"/>
    <mergeCell ref="C16:C18"/>
    <mergeCell ref="C19:C21"/>
    <mergeCell ref="C22:C24"/>
    <mergeCell ref="C25:C27"/>
    <mergeCell ref="C28:C30"/>
    <mergeCell ref="C31:C33"/>
    <mergeCell ref="H10:H12"/>
    <mergeCell ref="I10:I12"/>
    <mergeCell ref="J10:J12"/>
    <mergeCell ref="K10:K12"/>
    <mergeCell ref="B13:C15"/>
    <mergeCell ref="G10:G12"/>
    <mergeCell ref="C58:F58"/>
    <mergeCell ref="C34:C36"/>
    <mergeCell ref="C37:C39"/>
    <mergeCell ref="C40:C42"/>
    <mergeCell ref="C43:C45"/>
    <mergeCell ref="C46:C48"/>
    <mergeCell ref="C49:C5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6E759-2856-481A-967C-20C53C87C227}">
  <sheetPr>
    <tabColor rgb="FFFFFF00"/>
  </sheetPr>
  <dimension ref="B2:BH540"/>
  <sheetViews>
    <sheetView view="pageBreakPreview" topLeftCell="C1" zoomScale="115" zoomScaleNormal="95" zoomScaleSheetLayoutView="115" workbookViewId="0">
      <selection activeCell="AB52" sqref="AB52"/>
    </sheetView>
  </sheetViews>
  <sheetFormatPr defaultColWidth="9" defaultRowHeight="13.2" x14ac:dyDescent="0.2"/>
  <cols>
    <col min="1" max="1" width="5" style="1" customWidth="1"/>
    <col min="2" max="2" width="3.6640625" style="1" customWidth="1"/>
    <col min="3" max="3" width="15.88671875" style="1" customWidth="1"/>
    <col min="4" max="4" width="8.88671875" style="1" customWidth="1"/>
    <col min="5" max="5" width="9.6640625" style="2" bestFit="1" customWidth="1"/>
    <col min="6" max="7" width="7.77734375" style="1" customWidth="1"/>
    <col min="8" max="13" width="7.21875" style="66" customWidth="1"/>
    <col min="14" max="14" width="9" style="67" customWidth="1"/>
    <col min="15" max="16" width="7.21875" style="66" customWidth="1"/>
    <col min="17" max="17" width="9.109375" style="66" bestFit="1" customWidth="1"/>
    <col min="18" max="19" width="7.21875" style="67" customWidth="1"/>
    <col min="20" max="20" width="9.109375" style="67" bestFit="1" customWidth="1"/>
    <col min="21" max="22" width="7.21875" style="66" customWidth="1"/>
    <col min="23" max="23" width="8.109375" style="67" customWidth="1"/>
    <col min="24" max="25" width="7.33203125" style="1" customWidth="1"/>
    <col min="26" max="26" width="8.109375" style="67" customWidth="1"/>
    <col min="27" max="28" width="7.33203125" style="1" customWidth="1"/>
    <col min="29" max="29" width="5.109375" style="1" customWidth="1"/>
    <col min="30" max="16384" width="9" style="1"/>
  </cols>
  <sheetData>
    <row r="2" spans="2:29" ht="14.4" x14ac:dyDescent="0.2">
      <c r="B2" s="19" t="s">
        <v>40</v>
      </c>
    </row>
    <row r="3" spans="2:29" x14ac:dyDescent="0.2">
      <c r="T3" s="31" t="s">
        <v>19</v>
      </c>
      <c r="X3" s="2"/>
      <c r="AA3" s="2"/>
    </row>
    <row r="4" spans="2:29" x14ac:dyDescent="0.2">
      <c r="T4" s="31" t="s">
        <v>20</v>
      </c>
      <c r="X4" s="2"/>
      <c r="AA4" s="2"/>
    </row>
    <row r="5" spans="2:29" x14ac:dyDescent="0.2">
      <c r="T5" s="31" t="s">
        <v>21</v>
      </c>
      <c r="X5" s="2"/>
      <c r="AA5" s="2"/>
    </row>
    <row r="6" spans="2:29" x14ac:dyDescent="0.2">
      <c r="F6" s="2"/>
      <c r="G6" s="2"/>
      <c r="N6" s="66"/>
      <c r="R6" s="66"/>
      <c r="S6" s="66"/>
      <c r="T6" s="66"/>
      <c r="W6" s="66"/>
      <c r="X6" s="2"/>
      <c r="Z6" s="66"/>
      <c r="AA6" s="2" t="s">
        <v>22</v>
      </c>
      <c r="AC6" s="2"/>
    </row>
    <row r="7" spans="2:29" ht="8.25" customHeight="1" thickBot="1" x14ac:dyDescent="0.25">
      <c r="B7" s="457"/>
      <c r="C7" s="458"/>
      <c r="D7" s="463" t="s">
        <v>23</v>
      </c>
      <c r="E7" s="138"/>
      <c r="F7" s="139"/>
      <c r="G7" s="139"/>
      <c r="H7" s="143"/>
      <c r="I7" s="143"/>
      <c r="J7" s="143"/>
      <c r="K7" s="143"/>
      <c r="L7" s="143"/>
      <c r="M7" s="143"/>
      <c r="N7" s="143"/>
      <c r="O7" s="143"/>
      <c r="P7" s="143"/>
      <c r="Q7" s="144"/>
      <c r="R7" s="144"/>
      <c r="S7" s="144"/>
      <c r="T7" s="143"/>
      <c r="U7" s="143"/>
      <c r="V7" s="143"/>
      <c r="W7" s="143"/>
      <c r="X7" s="145"/>
      <c r="Y7" s="146"/>
      <c r="Z7" s="143"/>
      <c r="AA7" s="145"/>
      <c r="AB7" s="146"/>
    </row>
    <row r="8" spans="2:29" ht="13.5" customHeight="1" thickTop="1" thickBot="1" x14ac:dyDescent="0.25">
      <c r="B8" s="459"/>
      <c r="C8" s="460"/>
      <c r="D8" s="464"/>
      <c r="E8" s="140"/>
      <c r="F8" s="141"/>
      <c r="G8" s="141"/>
      <c r="H8" s="109"/>
      <c r="I8" s="110"/>
      <c r="J8" s="111"/>
      <c r="K8" s="109"/>
      <c r="L8" s="110"/>
      <c r="M8" s="110"/>
      <c r="N8" s="122"/>
      <c r="O8" s="122"/>
      <c r="P8" s="122"/>
      <c r="Q8" s="123"/>
      <c r="R8" s="123"/>
      <c r="S8" s="123"/>
      <c r="T8" s="122"/>
      <c r="U8" s="122"/>
      <c r="V8" s="122"/>
      <c r="W8" s="122"/>
      <c r="X8" s="124"/>
      <c r="Y8" s="124"/>
      <c r="Z8" s="122"/>
      <c r="AA8" s="124"/>
      <c r="AB8" s="125"/>
    </row>
    <row r="9" spans="2:29" ht="12.75" customHeight="1" x14ac:dyDescent="0.2">
      <c r="B9" s="459"/>
      <c r="C9" s="460"/>
      <c r="D9" s="464"/>
      <c r="E9" s="140"/>
      <c r="F9" s="141"/>
      <c r="G9" s="141"/>
      <c r="H9" s="112"/>
      <c r="J9" s="113"/>
      <c r="K9" s="112"/>
      <c r="N9" s="133"/>
      <c r="O9" s="134"/>
      <c r="P9" s="134"/>
      <c r="Q9" s="152"/>
      <c r="R9" s="134"/>
      <c r="S9" s="134"/>
      <c r="T9" s="152"/>
      <c r="U9" s="134"/>
      <c r="V9" s="153"/>
      <c r="W9" s="133"/>
      <c r="X9" s="88"/>
      <c r="Y9" s="175"/>
      <c r="Z9" s="152"/>
      <c r="AA9" s="88"/>
      <c r="AB9" s="147"/>
    </row>
    <row r="10" spans="2:29" ht="12" customHeight="1" x14ac:dyDescent="0.2">
      <c r="B10" s="459"/>
      <c r="C10" s="460"/>
      <c r="D10" s="464"/>
      <c r="E10" s="140"/>
      <c r="F10" s="141"/>
      <c r="G10" s="141"/>
      <c r="H10" s="112"/>
      <c r="I10" s="69"/>
      <c r="J10" s="114"/>
      <c r="K10" s="112"/>
      <c r="L10" s="69"/>
      <c r="M10" s="70"/>
      <c r="N10" s="135"/>
      <c r="O10" s="136"/>
      <c r="P10" s="136"/>
      <c r="Q10" s="157"/>
      <c r="R10" s="158"/>
      <c r="S10" s="159"/>
      <c r="T10" s="157"/>
      <c r="U10" s="158"/>
      <c r="V10" s="161"/>
      <c r="W10" s="135"/>
      <c r="X10" s="148"/>
      <c r="Y10" s="176"/>
      <c r="Z10" s="179"/>
      <c r="AA10" s="148"/>
      <c r="AB10" s="149"/>
      <c r="AC10" s="68"/>
    </row>
    <row r="11" spans="2:29" ht="12" customHeight="1" x14ac:dyDescent="0.2">
      <c r="B11" s="459"/>
      <c r="C11" s="460"/>
      <c r="D11" s="464"/>
      <c r="E11" s="466" t="s">
        <v>27</v>
      </c>
      <c r="F11" s="142"/>
      <c r="G11" s="142"/>
      <c r="H11" s="469" t="s">
        <v>28</v>
      </c>
      <c r="I11" s="71"/>
      <c r="J11" s="115"/>
      <c r="K11" s="469" t="s">
        <v>29</v>
      </c>
      <c r="L11" s="71"/>
      <c r="M11" s="72"/>
      <c r="N11" s="454" t="s">
        <v>30</v>
      </c>
      <c r="O11" s="137"/>
      <c r="P11" s="137"/>
      <c r="Q11" s="443" t="s">
        <v>31</v>
      </c>
      <c r="R11" s="71"/>
      <c r="S11" s="160"/>
      <c r="T11" s="443" t="s">
        <v>32</v>
      </c>
      <c r="U11" s="71"/>
      <c r="V11" s="72"/>
      <c r="W11" s="446" t="s">
        <v>33</v>
      </c>
      <c r="X11" s="150"/>
      <c r="Y11" s="177"/>
      <c r="Z11" s="449" t="s">
        <v>34</v>
      </c>
      <c r="AA11" s="150"/>
      <c r="AB11" s="151"/>
      <c r="AC11" s="68"/>
    </row>
    <row r="12" spans="2:29" ht="12.75" customHeight="1" x14ac:dyDescent="0.2">
      <c r="B12" s="459"/>
      <c r="C12" s="460"/>
      <c r="D12" s="464"/>
      <c r="E12" s="467"/>
      <c r="F12" s="452" t="s">
        <v>24</v>
      </c>
      <c r="G12" s="472" t="s">
        <v>25</v>
      </c>
      <c r="H12" s="470"/>
      <c r="I12" s="439" t="s">
        <v>24</v>
      </c>
      <c r="J12" s="474" t="s">
        <v>25</v>
      </c>
      <c r="K12" s="470"/>
      <c r="L12" s="439" t="s">
        <v>24</v>
      </c>
      <c r="M12" s="476" t="s">
        <v>25</v>
      </c>
      <c r="N12" s="455"/>
      <c r="O12" s="435" t="s">
        <v>24</v>
      </c>
      <c r="P12" s="437" t="s">
        <v>25</v>
      </c>
      <c r="Q12" s="444"/>
      <c r="R12" s="439" t="s">
        <v>24</v>
      </c>
      <c r="S12" s="439" t="s">
        <v>25</v>
      </c>
      <c r="T12" s="444"/>
      <c r="U12" s="439" t="s">
        <v>24</v>
      </c>
      <c r="V12" s="441" t="s">
        <v>25</v>
      </c>
      <c r="W12" s="447"/>
      <c r="X12" s="424" t="s">
        <v>24</v>
      </c>
      <c r="Y12" s="426" t="s">
        <v>25</v>
      </c>
      <c r="Z12" s="450"/>
      <c r="AA12" s="424" t="s">
        <v>24</v>
      </c>
      <c r="AB12" s="428" t="s">
        <v>25</v>
      </c>
      <c r="AC12" s="68"/>
    </row>
    <row r="13" spans="2:29" ht="9.75" customHeight="1" x14ac:dyDescent="0.2">
      <c r="B13" s="459"/>
      <c r="C13" s="460"/>
      <c r="D13" s="464"/>
      <c r="E13" s="467"/>
      <c r="F13" s="452"/>
      <c r="G13" s="472"/>
      <c r="H13" s="470"/>
      <c r="I13" s="439"/>
      <c r="J13" s="474"/>
      <c r="K13" s="470"/>
      <c r="L13" s="439"/>
      <c r="M13" s="476"/>
      <c r="N13" s="455"/>
      <c r="O13" s="435"/>
      <c r="P13" s="437"/>
      <c r="Q13" s="444"/>
      <c r="R13" s="439"/>
      <c r="S13" s="439"/>
      <c r="T13" s="444"/>
      <c r="U13" s="439"/>
      <c r="V13" s="441"/>
      <c r="W13" s="447"/>
      <c r="X13" s="424"/>
      <c r="Y13" s="426"/>
      <c r="Z13" s="450"/>
      <c r="AA13" s="424"/>
      <c r="AB13" s="428"/>
      <c r="AC13" s="68"/>
    </row>
    <row r="14" spans="2:29" ht="72" customHeight="1" x14ac:dyDescent="0.2">
      <c r="B14" s="461"/>
      <c r="C14" s="462"/>
      <c r="D14" s="465"/>
      <c r="E14" s="468"/>
      <c r="F14" s="453"/>
      <c r="G14" s="473"/>
      <c r="H14" s="471"/>
      <c r="I14" s="440"/>
      <c r="J14" s="475"/>
      <c r="K14" s="471"/>
      <c r="L14" s="440"/>
      <c r="M14" s="477"/>
      <c r="N14" s="456"/>
      <c r="O14" s="436"/>
      <c r="P14" s="438"/>
      <c r="Q14" s="445"/>
      <c r="R14" s="440"/>
      <c r="S14" s="440"/>
      <c r="T14" s="445"/>
      <c r="U14" s="440"/>
      <c r="V14" s="442"/>
      <c r="W14" s="448"/>
      <c r="X14" s="425"/>
      <c r="Y14" s="427"/>
      <c r="Z14" s="451"/>
      <c r="AA14" s="425"/>
      <c r="AB14" s="429"/>
      <c r="AC14" s="68"/>
    </row>
    <row r="15" spans="2:29" ht="12.9" customHeight="1" x14ac:dyDescent="0.2">
      <c r="B15" s="430" t="s">
        <v>2</v>
      </c>
      <c r="C15" s="431"/>
      <c r="D15" s="288">
        <v>530</v>
      </c>
      <c r="E15" s="35">
        <f>E18+E21+E24+E27+E30+E33</f>
        <v>7391</v>
      </c>
      <c r="F15" s="35">
        <f>F18+F21+F24+F27+F30+F33</f>
        <v>4174</v>
      </c>
      <c r="G15" s="106">
        <f>G18+G21+G24+G27+G30+G33</f>
        <v>3217</v>
      </c>
      <c r="H15" s="116">
        <f t="shared" ref="H15:AB15" si="0">H18+H21+H24+H27+H30+H33</f>
        <v>2502</v>
      </c>
      <c r="I15" s="74">
        <f t="shared" si="0"/>
        <v>1861</v>
      </c>
      <c r="J15" s="117">
        <f t="shared" si="0"/>
        <v>641</v>
      </c>
      <c r="K15" s="126">
        <f t="shared" si="0"/>
        <v>4889</v>
      </c>
      <c r="L15" s="74">
        <f>L18+L21+L24+L27+L30+L33</f>
        <v>2313</v>
      </c>
      <c r="M15" s="77">
        <f t="shared" si="0"/>
        <v>2576</v>
      </c>
      <c r="N15" s="76">
        <f>N18+N21+N24+N27+N30+N33</f>
        <v>3344</v>
      </c>
      <c r="O15" s="74">
        <f t="shared" si="0"/>
        <v>1242</v>
      </c>
      <c r="P15" s="77">
        <f t="shared" si="0"/>
        <v>2102</v>
      </c>
      <c r="Q15" s="74">
        <f>Q18+Q21+Q24+Q27+Q30+Q33</f>
        <v>747</v>
      </c>
      <c r="R15" s="74">
        <f>R18+R21+R24+R27+R30+R33</f>
        <v>407</v>
      </c>
      <c r="S15" s="74">
        <f>S18+S21+S24+S27+S30+S33</f>
        <v>340</v>
      </c>
      <c r="T15" s="74">
        <f t="shared" si="0"/>
        <v>2597</v>
      </c>
      <c r="U15" s="74">
        <f t="shared" si="0"/>
        <v>835</v>
      </c>
      <c r="V15" s="154">
        <f t="shared" si="0"/>
        <v>1762</v>
      </c>
      <c r="W15" s="76">
        <f>W18+W21+W24+W27+W30+W33</f>
        <v>101</v>
      </c>
      <c r="X15" s="35">
        <f>X18+X21+X24+X27+X30+X33</f>
        <v>83</v>
      </c>
      <c r="Y15" s="172">
        <f>Y18+Y21+Y24+Y27+Y30+Y33</f>
        <v>18</v>
      </c>
      <c r="Z15" s="77">
        <f t="shared" si="0"/>
        <v>1444</v>
      </c>
      <c r="AA15" s="35">
        <f t="shared" si="0"/>
        <v>988</v>
      </c>
      <c r="AB15" s="127">
        <f t="shared" si="0"/>
        <v>456</v>
      </c>
      <c r="AC15" s="101"/>
    </row>
    <row r="16" spans="2:29" ht="12.9" customHeight="1" x14ac:dyDescent="0.2">
      <c r="B16" s="416"/>
      <c r="C16" s="432"/>
      <c r="D16" s="289"/>
      <c r="E16" s="216"/>
      <c r="F16" s="216">
        <f>ROUND(F15/E15,3)</f>
        <v>0.56499999999999995</v>
      </c>
      <c r="G16" s="217">
        <f>ROUND(G15/E15,3)</f>
        <v>0.435</v>
      </c>
      <c r="H16" s="218">
        <f>ROUND(H15/E15,3)</f>
        <v>0.33900000000000002</v>
      </c>
      <c r="I16" s="219">
        <f>ROUND(I15/E15,3)</f>
        <v>0.252</v>
      </c>
      <c r="J16" s="220">
        <f>ROUND(J15/E15,3)</f>
        <v>8.6999999999999994E-2</v>
      </c>
      <c r="K16" s="218">
        <f>ROUND(K15/E15,3)</f>
        <v>0.66100000000000003</v>
      </c>
      <c r="L16" s="219">
        <f>ROUND(L15/E15,3)</f>
        <v>0.313</v>
      </c>
      <c r="M16" s="221">
        <f>ROUND(M15/E15,3)</f>
        <v>0.34899999999999998</v>
      </c>
      <c r="N16" s="222">
        <f>ROUND(N15/E15,3)</f>
        <v>0.45200000000000001</v>
      </c>
      <c r="O16" s="219">
        <f>ROUND(O15/E15,3)</f>
        <v>0.16800000000000001</v>
      </c>
      <c r="P16" s="221">
        <f>ROUND(P15/E15,3)</f>
        <v>0.28399999999999997</v>
      </c>
      <c r="Q16" s="219">
        <f>ROUND(Q15/E15,3)</f>
        <v>0.10100000000000001</v>
      </c>
      <c r="R16" s="219">
        <f>ROUND(R15/E15,3)</f>
        <v>5.5E-2</v>
      </c>
      <c r="S16" s="219">
        <f>ROUND(S15/E15,3)</f>
        <v>4.5999999999999999E-2</v>
      </c>
      <c r="T16" s="219">
        <f>ROUND(T15/E15,3)</f>
        <v>0.35099999999999998</v>
      </c>
      <c r="U16" s="219">
        <f>ROUND(U15/E15,3)</f>
        <v>0.113</v>
      </c>
      <c r="V16" s="223">
        <f>ROUND(V15/E15,3)</f>
        <v>0.23799999999999999</v>
      </c>
      <c r="W16" s="222">
        <f>ROUND(W15/E15,3)</f>
        <v>1.4E-2</v>
      </c>
      <c r="X16" s="216">
        <f>ROUND(X15/E15,3)</f>
        <v>1.0999999999999999E-2</v>
      </c>
      <c r="Y16" s="224">
        <f>ROUND(Y15/E15,3)</f>
        <v>2E-3</v>
      </c>
      <c r="Z16" s="225">
        <f>ROUND(Z15/E15,3)</f>
        <v>0.19500000000000001</v>
      </c>
      <c r="AA16" s="216">
        <f>ROUND(AA15/E15,3)</f>
        <v>0.13400000000000001</v>
      </c>
      <c r="AB16" s="226">
        <f>ROUND(AB15/E15,3)</f>
        <v>6.2E-2</v>
      </c>
      <c r="AC16" s="102"/>
    </row>
    <row r="17" spans="2:29" ht="12.75" customHeight="1" thickBot="1" x14ac:dyDescent="0.25">
      <c r="B17" s="433"/>
      <c r="C17" s="434"/>
      <c r="D17" s="290"/>
      <c r="E17" s="272"/>
      <c r="F17" s="227">
        <f>ROUND(F15/F15,3)</f>
        <v>1</v>
      </c>
      <c r="G17" s="228">
        <f>ROUND(G15/G15,3)</f>
        <v>1</v>
      </c>
      <c r="H17" s="229"/>
      <c r="I17" s="230">
        <f>ROUND(I15/F15,3)</f>
        <v>0.44600000000000001</v>
      </c>
      <c r="J17" s="231">
        <f>ROUND(J15/G15,3)</f>
        <v>0.19900000000000001</v>
      </c>
      <c r="K17" s="232"/>
      <c r="L17" s="230">
        <f>ROUND(L15/F15,3)</f>
        <v>0.55400000000000005</v>
      </c>
      <c r="M17" s="233">
        <f>ROUND(M15/G15,3)</f>
        <v>0.80100000000000005</v>
      </c>
      <c r="N17" s="234"/>
      <c r="O17" s="230">
        <f>ROUND(O15/F15,3)</f>
        <v>0.29799999999999999</v>
      </c>
      <c r="P17" s="233">
        <f>ROUND(P15/G15,3)</f>
        <v>0.65300000000000002</v>
      </c>
      <c r="Q17" s="235"/>
      <c r="R17" s="230">
        <f>ROUND(R15/F15,3)</f>
        <v>9.8000000000000004E-2</v>
      </c>
      <c r="S17" s="230">
        <f>ROUND(S15/G15,3)</f>
        <v>0.106</v>
      </c>
      <c r="T17" s="235"/>
      <c r="U17" s="230">
        <f>ROUND(U15/F15,3)</f>
        <v>0.2</v>
      </c>
      <c r="V17" s="236">
        <f>ROUND(V15/G15,3)</f>
        <v>0.54800000000000004</v>
      </c>
      <c r="W17" s="234"/>
      <c r="X17" s="227">
        <f>ROUND(X15/F15,3)</f>
        <v>0.02</v>
      </c>
      <c r="Y17" s="237">
        <f>ROUND(Y15/G15,3)</f>
        <v>6.0000000000000001E-3</v>
      </c>
      <c r="Z17" s="238"/>
      <c r="AA17" s="227">
        <f>ROUND(AA15/F15,3)</f>
        <v>0.23699999999999999</v>
      </c>
      <c r="AB17" s="239">
        <f>ROUND(AB15/G15,3)</f>
        <v>0.14199999999999999</v>
      </c>
      <c r="AC17" s="102"/>
    </row>
    <row r="18" spans="2:29" ht="12.9" customHeight="1" thickTop="1" x14ac:dyDescent="0.2">
      <c r="B18" s="408" t="s">
        <v>3</v>
      </c>
      <c r="C18" s="415" t="s">
        <v>4</v>
      </c>
      <c r="D18" s="291">
        <v>57</v>
      </c>
      <c r="E18" s="78">
        <f>F18+G18</f>
        <v>313</v>
      </c>
      <c r="F18" s="78">
        <f>I18+L18</f>
        <v>252</v>
      </c>
      <c r="G18" s="107">
        <f>J18+M18</f>
        <v>61</v>
      </c>
      <c r="H18" s="118">
        <v>220</v>
      </c>
      <c r="I18" s="80">
        <v>185</v>
      </c>
      <c r="J18" s="119">
        <v>35</v>
      </c>
      <c r="K18" s="128">
        <f>L18+M18</f>
        <v>93</v>
      </c>
      <c r="L18" s="80">
        <f>O18+AA18+X18</f>
        <v>67</v>
      </c>
      <c r="M18" s="82">
        <f>P18+AB18+Y18</f>
        <v>26</v>
      </c>
      <c r="N18" s="79">
        <f>O18+P18</f>
        <v>54</v>
      </c>
      <c r="O18" s="80">
        <f>R18+U18</f>
        <v>35</v>
      </c>
      <c r="P18" s="81">
        <f>S18+V18</f>
        <v>19</v>
      </c>
      <c r="Q18" s="80">
        <v>17</v>
      </c>
      <c r="R18" s="80">
        <v>16</v>
      </c>
      <c r="S18" s="80">
        <v>1</v>
      </c>
      <c r="T18" s="80">
        <v>37</v>
      </c>
      <c r="U18" s="80">
        <v>19</v>
      </c>
      <c r="V18" s="155">
        <v>18</v>
      </c>
      <c r="W18" s="79">
        <v>9</v>
      </c>
      <c r="X18" s="78">
        <v>9</v>
      </c>
      <c r="Y18" s="173">
        <v>0</v>
      </c>
      <c r="Z18" s="180">
        <v>30</v>
      </c>
      <c r="AA18" s="78">
        <v>23</v>
      </c>
      <c r="AB18" s="129">
        <v>7</v>
      </c>
      <c r="AC18" s="101"/>
    </row>
    <row r="19" spans="2:29" ht="12.9" customHeight="1" x14ac:dyDescent="0.2">
      <c r="B19" s="409"/>
      <c r="C19" s="416"/>
      <c r="D19" s="289"/>
      <c r="E19" s="216"/>
      <c r="F19" s="216">
        <f>ROUND(F18/E18,3)</f>
        <v>0.80500000000000005</v>
      </c>
      <c r="G19" s="217">
        <f>ROUND(G18/E18,3)</f>
        <v>0.19500000000000001</v>
      </c>
      <c r="H19" s="218">
        <f>ROUND(H18/E18,3)</f>
        <v>0.70299999999999996</v>
      </c>
      <c r="I19" s="219">
        <f>ROUND(I18/E18,3)</f>
        <v>0.59099999999999997</v>
      </c>
      <c r="J19" s="220">
        <f>ROUND(J18/E18,3)</f>
        <v>0.112</v>
      </c>
      <c r="K19" s="240">
        <f>ROUND(K18/E18,3)</f>
        <v>0.29699999999999999</v>
      </c>
      <c r="L19" s="219">
        <f>ROUND(L18/E18,3)</f>
        <v>0.214</v>
      </c>
      <c r="M19" s="221">
        <f>ROUND(M18/E18,3)</f>
        <v>8.3000000000000004E-2</v>
      </c>
      <c r="N19" s="222">
        <f>ROUND(N18/E18,3)</f>
        <v>0.17299999999999999</v>
      </c>
      <c r="O19" s="219">
        <f>ROUND(O18/E18,3)</f>
        <v>0.112</v>
      </c>
      <c r="P19" s="241">
        <f>ROUND(P18/E18,3)</f>
        <v>6.0999999999999999E-2</v>
      </c>
      <c r="Q19" s="219">
        <f>ROUND(Q18/E18,3)</f>
        <v>5.3999999999999999E-2</v>
      </c>
      <c r="R19" s="219">
        <f>ROUND(R18/E18,3)</f>
        <v>5.0999999999999997E-2</v>
      </c>
      <c r="S19" s="219">
        <f>ROUND(S18/E18,3)</f>
        <v>3.0000000000000001E-3</v>
      </c>
      <c r="T19" s="219">
        <f>ROUND(T18/E18,3)</f>
        <v>0.11799999999999999</v>
      </c>
      <c r="U19" s="219">
        <f>ROUND(U18/E18,3)</f>
        <v>6.0999999999999999E-2</v>
      </c>
      <c r="V19" s="223">
        <f>ROUND(V18/E18,3)</f>
        <v>5.8000000000000003E-2</v>
      </c>
      <c r="W19" s="222">
        <f>ROUND(W18/E18,3)</f>
        <v>2.9000000000000001E-2</v>
      </c>
      <c r="X19" s="216">
        <f>ROUND(X18/E18,3)</f>
        <v>2.9000000000000001E-2</v>
      </c>
      <c r="Y19" s="242">
        <f>ROUND(Y18/E18,3)</f>
        <v>0</v>
      </c>
      <c r="Z19" s="225">
        <f>ROUND(Z18/E18,3)</f>
        <v>9.6000000000000002E-2</v>
      </c>
      <c r="AA19" s="216">
        <f>ROUND(AA18/E18,3)</f>
        <v>7.2999999999999995E-2</v>
      </c>
      <c r="AB19" s="243">
        <f>ROUND(AB18/E18,3)</f>
        <v>2.1999999999999999E-2</v>
      </c>
      <c r="AC19" s="102"/>
    </row>
    <row r="20" spans="2:29" ht="12.9" customHeight="1" x14ac:dyDescent="0.2">
      <c r="B20" s="409"/>
      <c r="C20" s="417"/>
      <c r="D20" s="99"/>
      <c r="E20" s="273"/>
      <c r="F20" s="244">
        <f>ROUND(F18/F18,3)</f>
        <v>1</v>
      </c>
      <c r="G20" s="245">
        <f>ROUND(G18/G18,3)</f>
        <v>1</v>
      </c>
      <c r="H20" s="246"/>
      <c r="I20" s="247">
        <f>ROUND(I18/F18,3)</f>
        <v>0.73399999999999999</v>
      </c>
      <c r="J20" s="248">
        <f>ROUND(J18/G18,3)</f>
        <v>0.57399999999999995</v>
      </c>
      <c r="K20" s="249"/>
      <c r="L20" s="247">
        <f>ROUND(L18/F18,3)</f>
        <v>0.26600000000000001</v>
      </c>
      <c r="M20" s="250">
        <f>ROUND(M18/G18,3)</f>
        <v>0.42599999999999999</v>
      </c>
      <c r="N20" s="251"/>
      <c r="O20" s="247">
        <f>ROUND(O18/F18,3)</f>
        <v>0.13900000000000001</v>
      </c>
      <c r="P20" s="252">
        <f>ROUND(P18/G18,3)</f>
        <v>0.311</v>
      </c>
      <c r="Q20" s="253"/>
      <c r="R20" s="247">
        <f>ROUND(R18/F18,3)</f>
        <v>6.3E-2</v>
      </c>
      <c r="S20" s="247">
        <f>ROUND(S18/G18,3)</f>
        <v>1.6E-2</v>
      </c>
      <c r="T20" s="253"/>
      <c r="U20" s="247">
        <f>ROUND(U18/F18,3)</f>
        <v>7.4999999999999997E-2</v>
      </c>
      <c r="V20" s="254">
        <f>ROUND(V18/G18,3)</f>
        <v>0.29499999999999998</v>
      </c>
      <c r="W20" s="251"/>
      <c r="X20" s="244">
        <f>ROUND(X18/F18,3)</f>
        <v>3.5999999999999997E-2</v>
      </c>
      <c r="Y20" s="255">
        <f>ROUND(Y18/G18,3)</f>
        <v>0</v>
      </c>
      <c r="Z20" s="256"/>
      <c r="AA20" s="244">
        <f>ROUND(AA18/F18,3)</f>
        <v>9.0999999999999998E-2</v>
      </c>
      <c r="AB20" s="257">
        <f>ROUND(AB18/G18,3)</f>
        <v>0.115</v>
      </c>
      <c r="AC20" s="102"/>
    </row>
    <row r="21" spans="2:29" ht="12.9" customHeight="1" x14ac:dyDescent="0.2">
      <c r="B21" s="409"/>
      <c r="C21" s="405" t="s">
        <v>5</v>
      </c>
      <c r="D21" s="292">
        <v>104</v>
      </c>
      <c r="E21" s="35">
        <f>F21+G21</f>
        <v>1880</v>
      </c>
      <c r="F21" s="35">
        <f>I21+L21</f>
        <v>1461</v>
      </c>
      <c r="G21" s="106">
        <f>J21+M21</f>
        <v>419</v>
      </c>
      <c r="H21" s="116">
        <v>913</v>
      </c>
      <c r="I21" s="74">
        <v>818</v>
      </c>
      <c r="J21" s="117">
        <v>95</v>
      </c>
      <c r="K21" s="126">
        <f>L21+M21</f>
        <v>967</v>
      </c>
      <c r="L21" s="74">
        <f>O21+AA21+X21</f>
        <v>643</v>
      </c>
      <c r="M21" s="77">
        <f>P21+AB21+Y21</f>
        <v>324</v>
      </c>
      <c r="N21" s="73">
        <f>O21+P21</f>
        <v>493</v>
      </c>
      <c r="O21" s="74">
        <f>R21+U21</f>
        <v>262</v>
      </c>
      <c r="P21" s="75">
        <f>S21+V21</f>
        <v>231</v>
      </c>
      <c r="Q21" s="74">
        <v>325</v>
      </c>
      <c r="R21" s="74">
        <v>199</v>
      </c>
      <c r="S21" s="74">
        <v>126</v>
      </c>
      <c r="T21" s="74">
        <v>168</v>
      </c>
      <c r="U21" s="74">
        <v>63</v>
      </c>
      <c r="V21" s="154">
        <v>105</v>
      </c>
      <c r="W21" s="73">
        <v>51</v>
      </c>
      <c r="X21" s="35">
        <v>45</v>
      </c>
      <c r="Y21" s="174">
        <v>6</v>
      </c>
      <c r="Z21" s="181">
        <v>423</v>
      </c>
      <c r="AA21" s="35">
        <v>336</v>
      </c>
      <c r="AB21" s="130">
        <v>87</v>
      </c>
      <c r="AC21" s="101"/>
    </row>
    <row r="22" spans="2:29" ht="12.9" customHeight="1" x14ac:dyDescent="0.2">
      <c r="B22" s="409"/>
      <c r="C22" s="406"/>
      <c r="D22" s="289"/>
      <c r="E22" s="216"/>
      <c r="F22" s="216">
        <f>ROUND(F21/E21,3)</f>
        <v>0.77700000000000002</v>
      </c>
      <c r="G22" s="217">
        <f>ROUND(G21/E21,3)</f>
        <v>0.223</v>
      </c>
      <c r="H22" s="218">
        <f>ROUND(H21/E21,3)</f>
        <v>0.48599999999999999</v>
      </c>
      <c r="I22" s="219">
        <f>ROUND(I21/E21,3)</f>
        <v>0.435</v>
      </c>
      <c r="J22" s="220">
        <f>ROUND(J21/E21,3)</f>
        <v>5.0999999999999997E-2</v>
      </c>
      <c r="K22" s="240">
        <f>ROUND(K21/E21,3)</f>
        <v>0.51400000000000001</v>
      </c>
      <c r="L22" s="219">
        <f>ROUND(L21/E21,3)</f>
        <v>0.34200000000000003</v>
      </c>
      <c r="M22" s="221">
        <f>ROUND(M21/E21,3)</f>
        <v>0.17199999999999999</v>
      </c>
      <c r="N22" s="222">
        <f>ROUND(N21/E21,3)</f>
        <v>0.26200000000000001</v>
      </c>
      <c r="O22" s="219">
        <f>ROUND(O21/E21,3)</f>
        <v>0.13900000000000001</v>
      </c>
      <c r="P22" s="241">
        <f>ROUND(P21/E21,3)</f>
        <v>0.123</v>
      </c>
      <c r="Q22" s="219">
        <f>ROUND(Q21/E21,3)</f>
        <v>0.17299999999999999</v>
      </c>
      <c r="R22" s="219">
        <f>ROUND(R21/E21,3)</f>
        <v>0.106</v>
      </c>
      <c r="S22" s="219">
        <f>ROUND(S21/E21,3)</f>
        <v>6.7000000000000004E-2</v>
      </c>
      <c r="T22" s="219">
        <f>ROUND(T21/E21,3)</f>
        <v>8.8999999999999996E-2</v>
      </c>
      <c r="U22" s="219">
        <f>ROUND(U21/E21,3)</f>
        <v>3.4000000000000002E-2</v>
      </c>
      <c r="V22" s="223">
        <f>ROUND(V21/E21,3)</f>
        <v>5.6000000000000001E-2</v>
      </c>
      <c r="W22" s="222">
        <f>ROUND(W21/E21,3)</f>
        <v>2.7E-2</v>
      </c>
      <c r="X22" s="216">
        <f>ROUND(X21/E21,3)</f>
        <v>2.4E-2</v>
      </c>
      <c r="Y22" s="242">
        <f>ROUND(Y21/E21,3)</f>
        <v>3.0000000000000001E-3</v>
      </c>
      <c r="Z22" s="225">
        <f>ROUND(Z21/E21,3)</f>
        <v>0.22500000000000001</v>
      </c>
      <c r="AA22" s="216">
        <f>ROUND(AA21/E21,3)</f>
        <v>0.17899999999999999</v>
      </c>
      <c r="AB22" s="243">
        <f>ROUND(AB21/E21,3)</f>
        <v>4.5999999999999999E-2</v>
      </c>
      <c r="AC22" s="102"/>
    </row>
    <row r="23" spans="2:29" ht="12.9" customHeight="1" x14ac:dyDescent="0.2">
      <c r="B23" s="409"/>
      <c r="C23" s="407"/>
      <c r="D23" s="293"/>
      <c r="E23" s="273"/>
      <c r="F23" s="244">
        <f>ROUND(F21/F21,3)</f>
        <v>1</v>
      </c>
      <c r="G23" s="245">
        <f>ROUND(G21/G21,3)</f>
        <v>1</v>
      </c>
      <c r="H23" s="246"/>
      <c r="I23" s="247">
        <f>ROUND(I21/F21,3)</f>
        <v>0.56000000000000005</v>
      </c>
      <c r="J23" s="248">
        <f>ROUND(J21/G21,3)</f>
        <v>0.22700000000000001</v>
      </c>
      <c r="K23" s="249"/>
      <c r="L23" s="247">
        <f>ROUND(L21/F21,3)</f>
        <v>0.44</v>
      </c>
      <c r="M23" s="250">
        <f>ROUND(M21/G21,3)</f>
        <v>0.77300000000000002</v>
      </c>
      <c r="N23" s="251"/>
      <c r="O23" s="247">
        <f>ROUND(O21/F21,3)</f>
        <v>0.17899999999999999</v>
      </c>
      <c r="P23" s="252">
        <f>ROUND(P21/G21,3)</f>
        <v>0.55100000000000005</v>
      </c>
      <c r="Q23" s="253"/>
      <c r="R23" s="247">
        <f>ROUND(R21/F21,3)</f>
        <v>0.13600000000000001</v>
      </c>
      <c r="S23" s="247">
        <f>ROUND(S21/G21,3)</f>
        <v>0.30099999999999999</v>
      </c>
      <c r="T23" s="253"/>
      <c r="U23" s="247">
        <f>ROUND(U21/F21,3)</f>
        <v>4.2999999999999997E-2</v>
      </c>
      <c r="V23" s="254">
        <f>ROUND(V21/G21,3)</f>
        <v>0.251</v>
      </c>
      <c r="W23" s="251"/>
      <c r="X23" s="244">
        <f>ROUND(X21/F21,3)</f>
        <v>3.1E-2</v>
      </c>
      <c r="Y23" s="255">
        <f>ROUND(Y21/G21,3)</f>
        <v>1.4E-2</v>
      </c>
      <c r="Z23" s="256"/>
      <c r="AA23" s="244">
        <f>ROUND(AA21/F21,3)</f>
        <v>0.23</v>
      </c>
      <c r="AB23" s="257">
        <f>ROUND(AB21/G21,3)</f>
        <v>0.20799999999999999</v>
      </c>
      <c r="AC23" s="102"/>
    </row>
    <row r="24" spans="2:29" ht="12.9" customHeight="1" x14ac:dyDescent="0.2">
      <c r="B24" s="409"/>
      <c r="C24" s="418" t="s">
        <v>26</v>
      </c>
      <c r="D24" s="201">
        <v>32</v>
      </c>
      <c r="E24" s="35">
        <f>F24+G24</f>
        <v>361</v>
      </c>
      <c r="F24" s="35">
        <f>I24+L24</f>
        <v>339</v>
      </c>
      <c r="G24" s="106">
        <f>J24+M24</f>
        <v>22</v>
      </c>
      <c r="H24" s="116">
        <v>235</v>
      </c>
      <c r="I24" s="74">
        <v>228</v>
      </c>
      <c r="J24" s="117">
        <v>7</v>
      </c>
      <c r="K24" s="126">
        <f>L24+M24</f>
        <v>126</v>
      </c>
      <c r="L24" s="74">
        <f>O24+AA24+X24</f>
        <v>111</v>
      </c>
      <c r="M24" s="77">
        <f>P24+AB24+Y24</f>
        <v>15</v>
      </c>
      <c r="N24" s="73">
        <f>O24+P24</f>
        <v>41</v>
      </c>
      <c r="O24" s="74">
        <f>R24+U24</f>
        <v>33</v>
      </c>
      <c r="P24" s="75">
        <f>S24+V24</f>
        <v>8</v>
      </c>
      <c r="Q24" s="74">
        <v>28</v>
      </c>
      <c r="R24" s="74">
        <v>25</v>
      </c>
      <c r="S24" s="74">
        <v>3</v>
      </c>
      <c r="T24" s="74">
        <v>13</v>
      </c>
      <c r="U24" s="74">
        <v>8</v>
      </c>
      <c r="V24" s="154">
        <v>5</v>
      </c>
      <c r="W24" s="73">
        <v>0</v>
      </c>
      <c r="X24" s="35">
        <v>0</v>
      </c>
      <c r="Y24" s="174">
        <v>0</v>
      </c>
      <c r="Z24" s="181">
        <v>85</v>
      </c>
      <c r="AA24" s="35">
        <v>78</v>
      </c>
      <c r="AB24" s="130">
        <v>7</v>
      </c>
      <c r="AC24" s="101"/>
    </row>
    <row r="25" spans="2:29" ht="12.9" customHeight="1" x14ac:dyDescent="0.2">
      <c r="B25" s="409"/>
      <c r="C25" s="419"/>
      <c r="D25" s="289"/>
      <c r="E25" s="216"/>
      <c r="F25" s="216">
        <f>ROUND(F24/E24,3)</f>
        <v>0.93899999999999995</v>
      </c>
      <c r="G25" s="217">
        <f>ROUND(G24/E24,3)</f>
        <v>6.0999999999999999E-2</v>
      </c>
      <c r="H25" s="218">
        <f>ROUND(H24/E24,3)</f>
        <v>0.65100000000000002</v>
      </c>
      <c r="I25" s="219">
        <f>ROUND(I24/E24,3)</f>
        <v>0.63200000000000001</v>
      </c>
      <c r="J25" s="220">
        <f>ROUND(J24/E24,3)</f>
        <v>1.9E-2</v>
      </c>
      <c r="K25" s="240">
        <f>ROUND(K24/E24,3)</f>
        <v>0.34899999999999998</v>
      </c>
      <c r="L25" s="219">
        <f>ROUND(L24/E24,3)</f>
        <v>0.307</v>
      </c>
      <c r="M25" s="221">
        <f>ROUND(M24/E24,3)</f>
        <v>4.2000000000000003E-2</v>
      </c>
      <c r="N25" s="222">
        <f>ROUND(N24/E24,3)</f>
        <v>0.114</v>
      </c>
      <c r="O25" s="219">
        <f>ROUND(O24/E24,3)</f>
        <v>9.0999999999999998E-2</v>
      </c>
      <c r="P25" s="241">
        <f>ROUND(P24/E24,3)</f>
        <v>2.1999999999999999E-2</v>
      </c>
      <c r="Q25" s="219">
        <f>ROUND(Q24/E24,3)</f>
        <v>7.8E-2</v>
      </c>
      <c r="R25" s="219">
        <f>ROUND(R24/E24,3)</f>
        <v>6.9000000000000006E-2</v>
      </c>
      <c r="S25" s="219">
        <f>ROUND(S24/E24,3)</f>
        <v>8.0000000000000002E-3</v>
      </c>
      <c r="T25" s="219">
        <f>ROUND(T24/E24,3)</f>
        <v>3.5999999999999997E-2</v>
      </c>
      <c r="U25" s="219">
        <f>ROUND(U24/E24,3)</f>
        <v>2.1999999999999999E-2</v>
      </c>
      <c r="V25" s="223">
        <f>ROUND(V24/E24,3)</f>
        <v>1.4E-2</v>
      </c>
      <c r="W25" s="222">
        <f>ROUND(W24/E24,3)</f>
        <v>0</v>
      </c>
      <c r="X25" s="216">
        <f>ROUND(X24/E24,3)</f>
        <v>0</v>
      </c>
      <c r="Y25" s="242">
        <f>ROUND(Y24/E24,3)</f>
        <v>0</v>
      </c>
      <c r="Z25" s="225">
        <f>ROUND(Z24/E24,3)</f>
        <v>0.23499999999999999</v>
      </c>
      <c r="AA25" s="216">
        <f>ROUND(AA24/E24,3)</f>
        <v>0.216</v>
      </c>
      <c r="AB25" s="243">
        <f>ROUND(AB24/E24,3)</f>
        <v>1.9E-2</v>
      </c>
      <c r="AC25" s="102"/>
    </row>
    <row r="26" spans="2:29" ht="12.9" customHeight="1" x14ac:dyDescent="0.2">
      <c r="B26" s="409"/>
      <c r="C26" s="420"/>
      <c r="D26" s="293"/>
      <c r="E26" s="273"/>
      <c r="F26" s="244">
        <f>ROUND(F24/F24,3)</f>
        <v>1</v>
      </c>
      <c r="G26" s="245">
        <f>ROUND(G24/G24,3)</f>
        <v>1</v>
      </c>
      <c r="H26" s="246"/>
      <c r="I26" s="247">
        <f>ROUND(I24/F24,3)</f>
        <v>0.67300000000000004</v>
      </c>
      <c r="J26" s="248">
        <f>ROUND(J24/G24,3)</f>
        <v>0.318</v>
      </c>
      <c r="K26" s="249"/>
      <c r="L26" s="247">
        <f>ROUND(L24/F24,3)</f>
        <v>0.32700000000000001</v>
      </c>
      <c r="M26" s="250">
        <f>ROUND(M24/G24,3)</f>
        <v>0.68200000000000005</v>
      </c>
      <c r="N26" s="251"/>
      <c r="O26" s="247">
        <f>ROUND(O24/F24,3)</f>
        <v>9.7000000000000003E-2</v>
      </c>
      <c r="P26" s="252">
        <f>ROUND(P24/G24,3)</f>
        <v>0.36399999999999999</v>
      </c>
      <c r="Q26" s="253"/>
      <c r="R26" s="247">
        <f>ROUND(R24/F24,3)</f>
        <v>7.3999999999999996E-2</v>
      </c>
      <c r="S26" s="247">
        <f>ROUND(S24/G24,3)</f>
        <v>0.13600000000000001</v>
      </c>
      <c r="T26" s="253"/>
      <c r="U26" s="247">
        <f>ROUND(U24/F24,3)</f>
        <v>2.4E-2</v>
      </c>
      <c r="V26" s="254">
        <f>ROUND(V24/G24,3)</f>
        <v>0.22700000000000001</v>
      </c>
      <c r="W26" s="251"/>
      <c r="X26" s="244">
        <f>ROUND(X24/F24,3)</f>
        <v>0</v>
      </c>
      <c r="Y26" s="255">
        <f>ROUND(Y24/G24,3)</f>
        <v>0</v>
      </c>
      <c r="Z26" s="256"/>
      <c r="AA26" s="244">
        <f>ROUND(AA24/F24,3)</f>
        <v>0.23</v>
      </c>
      <c r="AB26" s="257">
        <f>ROUND(AB24/G24,3)</f>
        <v>0.318</v>
      </c>
      <c r="AC26" s="102"/>
    </row>
    <row r="27" spans="2:29" ht="12.9" customHeight="1" x14ac:dyDescent="0.2">
      <c r="B27" s="409"/>
      <c r="C27" s="421" t="s">
        <v>6</v>
      </c>
      <c r="D27" s="201">
        <v>124</v>
      </c>
      <c r="E27" s="35">
        <f>F27+G27</f>
        <v>815</v>
      </c>
      <c r="F27" s="35">
        <f>I27+L27</f>
        <v>391</v>
      </c>
      <c r="G27" s="106">
        <f>J27+M27</f>
        <v>424</v>
      </c>
      <c r="H27" s="116">
        <v>212</v>
      </c>
      <c r="I27" s="74">
        <v>152</v>
      </c>
      <c r="J27" s="117">
        <v>60</v>
      </c>
      <c r="K27" s="126">
        <f>L27+M27</f>
        <v>603</v>
      </c>
      <c r="L27" s="74">
        <f>O27+AA27+X27</f>
        <v>239</v>
      </c>
      <c r="M27" s="77">
        <f>P27+AB27+Y27</f>
        <v>364</v>
      </c>
      <c r="N27" s="73">
        <f>O27+P27</f>
        <v>404</v>
      </c>
      <c r="O27" s="74">
        <f>R27+U27</f>
        <v>139</v>
      </c>
      <c r="P27" s="75">
        <f>S27+V27</f>
        <v>265</v>
      </c>
      <c r="Q27" s="74">
        <v>117</v>
      </c>
      <c r="R27" s="74">
        <v>49</v>
      </c>
      <c r="S27" s="74">
        <v>68</v>
      </c>
      <c r="T27" s="74">
        <v>287</v>
      </c>
      <c r="U27" s="74">
        <v>90</v>
      </c>
      <c r="V27" s="154">
        <v>197</v>
      </c>
      <c r="W27" s="73">
        <v>16</v>
      </c>
      <c r="X27" s="35">
        <v>14</v>
      </c>
      <c r="Y27" s="174">
        <v>2</v>
      </c>
      <c r="Z27" s="181">
        <v>183</v>
      </c>
      <c r="AA27" s="35">
        <v>86</v>
      </c>
      <c r="AB27" s="130">
        <v>97</v>
      </c>
      <c r="AC27" s="101"/>
    </row>
    <row r="28" spans="2:29" ht="12.9" customHeight="1" x14ac:dyDescent="0.2">
      <c r="B28" s="409"/>
      <c r="C28" s="422"/>
      <c r="D28" s="289"/>
      <c r="E28" s="216"/>
      <c r="F28" s="216">
        <f>ROUND(F27/E27,3)</f>
        <v>0.48</v>
      </c>
      <c r="G28" s="217">
        <f>ROUND(G27/E27,3)</f>
        <v>0.52</v>
      </c>
      <c r="H28" s="218">
        <f>ROUND(H27/E27,3)</f>
        <v>0.26</v>
      </c>
      <c r="I28" s="219">
        <f>ROUND(I27/E27,3)</f>
        <v>0.187</v>
      </c>
      <c r="J28" s="220">
        <f>ROUND(J27/E27,3)</f>
        <v>7.3999999999999996E-2</v>
      </c>
      <c r="K28" s="240">
        <f>ROUND(K27/E27,3)</f>
        <v>0.74</v>
      </c>
      <c r="L28" s="219">
        <f>ROUND(L27/E27,3)</f>
        <v>0.29299999999999998</v>
      </c>
      <c r="M28" s="221">
        <f>ROUND(M27/E27,3)</f>
        <v>0.44700000000000001</v>
      </c>
      <c r="N28" s="222">
        <f>ROUND(N27/E27,3)</f>
        <v>0.496</v>
      </c>
      <c r="O28" s="219">
        <f>ROUND(O27/E27,3)</f>
        <v>0.17100000000000001</v>
      </c>
      <c r="P28" s="241">
        <f>ROUND(P27/E27,3)</f>
        <v>0.32500000000000001</v>
      </c>
      <c r="Q28" s="219">
        <f>ROUND(Q27/E27,3)</f>
        <v>0.14399999999999999</v>
      </c>
      <c r="R28" s="219">
        <f>ROUND(R27/E27,3)</f>
        <v>0.06</v>
      </c>
      <c r="S28" s="219">
        <f>ROUND(S27/E27,3)</f>
        <v>8.3000000000000004E-2</v>
      </c>
      <c r="T28" s="219">
        <f>ROUND(T27/E27,3)</f>
        <v>0.35199999999999998</v>
      </c>
      <c r="U28" s="219">
        <f>ROUND(U27/E27,3)</f>
        <v>0.11</v>
      </c>
      <c r="V28" s="223">
        <f>ROUND(V27/E27,3)</f>
        <v>0.24199999999999999</v>
      </c>
      <c r="W28" s="222">
        <f>ROUND(W27/E27,3)</f>
        <v>0.02</v>
      </c>
      <c r="X28" s="216">
        <f>ROUND(X27/E27,3)</f>
        <v>1.7000000000000001E-2</v>
      </c>
      <c r="Y28" s="242">
        <f>ROUND(Y27/E27,3)</f>
        <v>2E-3</v>
      </c>
      <c r="Z28" s="225">
        <f>ROUND(Z27/E27,3)</f>
        <v>0.22500000000000001</v>
      </c>
      <c r="AA28" s="216">
        <f>ROUND(AA27/E27,3)</f>
        <v>0.106</v>
      </c>
      <c r="AB28" s="243">
        <f>ROUND(AB27/E27,3)</f>
        <v>0.11899999999999999</v>
      </c>
      <c r="AC28" s="102"/>
    </row>
    <row r="29" spans="2:29" ht="12.9" customHeight="1" x14ac:dyDescent="0.2">
      <c r="B29" s="409"/>
      <c r="C29" s="423"/>
      <c r="D29" s="293"/>
      <c r="E29" s="273"/>
      <c r="F29" s="244">
        <f>ROUND(F27/F27,3)</f>
        <v>1</v>
      </c>
      <c r="G29" s="245">
        <f>ROUND(G27/G27,3)</f>
        <v>1</v>
      </c>
      <c r="H29" s="246"/>
      <c r="I29" s="247">
        <f>ROUND(I27/F27,3)</f>
        <v>0.38900000000000001</v>
      </c>
      <c r="J29" s="248">
        <f>ROUND(J27/G27,3)</f>
        <v>0.14199999999999999</v>
      </c>
      <c r="K29" s="249"/>
      <c r="L29" s="247">
        <f>ROUND(L27/F27,3)</f>
        <v>0.61099999999999999</v>
      </c>
      <c r="M29" s="250">
        <f>ROUND(M27/G27,3)</f>
        <v>0.85799999999999998</v>
      </c>
      <c r="N29" s="251"/>
      <c r="O29" s="247">
        <f>ROUND(O27/F27,3)</f>
        <v>0.35499999999999998</v>
      </c>
      <c r="P29" s="252">
        <f>ROUND(P27/G27,3)</f>
        <v>0.625</v>
      </c>
      <c r="Q29" s="253"/>
      <c r="R29" s="247">
        <f>ROUND(R27/F27,3)</f>
        <v>0.125</v>
      </c>
      <c r="S29" s="247">
        <f>ROUND(S27/G27,3)</f>
        <v>0.16</v>
      </c>
      <c r="T29" s="253"/>
      <c r="U29" s="247">
        <f>ROUND(U27/F27,3)</f>
        <v>0.23</v>
      </c>
      <c r="V29" s="254">
        <f>ROUND(V27/G27,3)</f>
        <v>0.46500000000000002</v>
      </c>
      <c r="W29" s="251"/>
      <c r="X29" s="244">
        <f>ROUND(X27/F27,3)</f>
        <v>3.5999999999999997E-2</v>
      </c>
      <c r="Y29" s="255">
        <f>ROUND(Y27/G27,3)</f>
        <v>5.0000000000000001E-3</v>
      </c>
      <c r="Z29" s="256"/>
      <c r="AA29" s="244">
        <f>ROUND(AA27/F27,3)</f>
        <v>0.22</v>
      </c>
      <c r="AB29" s="257">
        <f>ROUND(AB27/G27,3)</f>
        <v>0.22900000000000001</v>
      </c>
      <c r="AC29" s="102"/>
    </row>
    <row r="30" spans="2:29" ht="12.9" customHeight="1" x14ac:dyDescent="0.2">
      <c r="B30" s="409"/>
      <c r="C30" s="405" t="s">
        <v>7</v>
      </c>
      <c r="D30" s="201">
        <v>14</v>
      </c>
      <c r="E30" s="35">
        <f>F30+G30</f>
        <v>211</v>
      </c>
      <c r="F30" s="35">
        <f>I30+L30</f>
        <v>117</v>
      </c>
      <c r="G30" s="106">
        <f>J30+M30</f>
        <v>94</v>
      </c>
      <c r="H30" s="116">
        <v>150</v>
      </c>
      <c r="I30" s="74">
        <v>60</v>
      </c>
      <c r="J30" s="117">
        <v>90</v>
      </c>
      <c r="K30" s="126">
        <f>L30+M30</f>
        <v>61</v>
      </c>
      <c r="L30" s="74">
        <f>O30+AA30+X30</f>
        <v>57</v>
      </c>
      <c r="M30" s="77">
        <f>P30+AB30+Y30</f>
        <v>4</v>
      </c>
      <c r="N30" s="73">
        <f>O30+P30</f>
        <v>26</v>
      </c>
      <c r="O30" s="74">
        <f>R30+U30</f>
        <v>25</v>
      </c>
      <c r="P30" s="75">
        <f>S30+V30</f>
        <v>1</v>
      </c>
      <c r="Q30" s="74">
        <v>5</v>
      </c>
      <c r="R30" s="74">
        <v>5</v>
      </c>
      <c r="S30" s="74">
        <v>0</v>
      </c>
      <c r="T30" s="74">
        <v>21</v>
      </c>
      <c r="U30" s="74">
        <v>20</v>
      </c>
      <c r="V30" s="154">
        <v>1</v>
      </c>
      <c r="W30" s="73">
        <v>1</v>
      </c>
      <c r="X30" s="35">
        <v>1</v>
      </c>
      <c r="Y30" s="174">
        <v>0</v>
      </c>
      <c r="Z30" s="181">
        <v>34</v>
      </c>
      <c r="AA30" s="35">
        <v>31</v>
      </c>
      <c r="AB30" s="130">
        <v>3</v>
      </c>
      <c r="AC30" s="101"/>
    </row>
    <row r="31" spans="2:29" ht="12.9" customHeight="1" x14ac:dyDescent="0.2">
      <c r="B31" s="409"/>
      <c r="C31" s="406"/>
      <c r="D31" s="289"/>
      <c r="E31" s="216"/>
      <c r="F31" s="216">
        <f>ROUND(F30/E30,3)</f>
        <v>0.55500000000000005</v>
      </c>
      <c r="G31" s="217">
        <f>ROUND(G30/E30,3)</f>
        <v>0.44500000000000001</v>
      </c>
      <c r="H31" s="218">
        <f>ROUND(H30/E30,3)</f>
        <v>0.71099999999999997</v>
      </c>
      <c r="I31" s="219">
        <f>ROUND(I30/E30,3)</f>
        <v>0.28399999999999997</v>
      </c>
      <c r="J31" s="220">
        <f>ROUND(J30/E30,3)</f>
        <v>0.42699999999999999</v>
      </c>
      <c r="K31" s="240">
        <f>ROUND(K30/E30,3)</f>
        <v>0.28899999999999998</v>
      </c>
      <c r="L31" s="219">
        <f>ROUND(L30/E30,3)</f>
        <v>0.27</v>
      </c>
      <c r="M31" s="221">
        <f>ROUND(M30/E30,3)</f>
        <v>1.9E-2</v>
      </c>
      <c r="N31" s="222">
        <f>ROUND(N30/E30,3)</f>
        <v>0.123</v>
      </c>
      <c r="O31" s="219">
        <f>ROUND(O30/E30,3)</f>
        <v>0.11799999999999999</v>
      </c>
      <c r="P31" s="241">
        <f>ROUND(P30/E30,3)</f>
        <v>5.0000000000000001E-3</v>
      </c>
      <c r="Q31" s="219">
        <f>ROUND(Q30/E30,3)</f>
        <v>2.4E-2</v>
      </c>
      <c r="R31" s="219">
        <f>ROUND(R30/E30,3)</f>
        <v>2.4E-2</v>
      </c>
      <c r="S31" s="219">
        <f>ROUND(S30/E30,3)</f>
        <v>0</v>
      </c>
      <c r="T31" s="219">
        <f>ROUND(T30/E30,3)</f>
        <v>0.1</v>
      </c>
      <c r="U31" s="219">
        <f>ROUND(U30/E30,3)</f>
        <v>9.5000000000000001E-2</v>
      </c>
      <c r="V31" s="223">
        <f>ROUND(V30/E30,3)</f>
        <v>5.0000000000000001E-3</v>
      </c>
      <c r="W31" s="222">
        <f>ROUND(W30/E30,3)</f>
        <v>5.0000000000000001E-3</v>
      </c>
      <c r="X31" s="216">
        <f>ROUND(X30/E30,3)</f>
        <v>5.0000000000000001E-3</v>
      </c>
      <c r="Y31" s="242">
        <f>ROUND(Y30/E30,3)</f>
        <v>0</v>
      </c>
      <c r="Z31" s="225">
        <f>ROUND(Z30/E30,3)</f>
        <v>0.161</v>
      </c>
      <c r="AA31" s="216">
        <f>ROUND(AA30/E30,3)</f>
        <v>0.14699999999999999</v>
      </c>
      <c r="AB31" s="243">
        <f>ROUND(AB30/E30,3)</f>
        <v>1.4E-2</v>
      </c>
      <c r="AC31" s="102"/>
    </row>
    <row r="32" spans="2:29" ht="12.9" customHeight="1" x14ac:dyDescent="0.2">
      <c r="B32" s="409"/>
      <c r="C32" s="407"/>
      <c r="D32" s="293"/>
      <c r="E32" s="273"/>
      <c r="F32" s="244">
        <f>ROUND(F30/F30,3)</f>
        <v>1</v>
      </c>
      <c r="G32" s="245">
        <f>ROUND(G30/G30,3)</f>
        <v>1</v>
      </c>
      <c r="H32" s="246"/>
      <c r="I32" s="247">
        <f>ROUND(I30/F30,3)</f>
        <v>0.51300000000000001</v>
      </c>
      <c r="J32" s="248">
        <f>ROUND(J30/G30,3)</f>
        <v>0.95699999999999996</v>
      </c>
      <c r="K32" s="249"/>
      <c r="L32" s="247">
        <f>ROUND(L30/F30,3)</f>
        <v>0.48699999999999999</v>
      </c>
      <c r="M32" s="250">
        <f>ROUND(M30/G30,3)</f>
        <v>4.2999999999999997E-2</v>
      </c>
      <c r="N32" s="251"/>
      <c r="O32" s="247">
        <f>ROUND(O30/F30,3)</f>
        <v>0.214</v>
      </c>
      <c r="P32" s="252">
        <f>ROUND(P30/G30,3)</f>
        <v>1.0999999999999999E-2</v>
      </c>
      <c r="Q32" s="253"/>
      <c r="R32" s="247">
        <f>ROUND(R30/F30,3)</f>
        <v>4.2999999999999997E-2</v>
      </c>
      <c r="S32" s="247">
        <f>ROUND(S30/G30,3)</f>
        <v>0</v>
      </c>
      <c r="T32" s="253"/>
      <c r="U32" s="247">
        <f>ROUND(U30/F30,3)</f>
        <v>0.17100000000000001</v>
      </c>
      <c r="V32" s="254">
        <f>ROUND(V30/G30,3)</f>
        <v>1.0999999999999999E-2</v>
      </c>
      <c r="W32" s="251"/>
      <c r="X32" s="244">
        <f>ROUND(X30/F30,3)</f>
        <v>8.9999999999999993E-3</v>
      </c>
      <c r="Y32" s="255">
        <f>ROUND(Y30/G30,3)</f>
        <v>0</v>
      </c>
      <c r="Z32" s="256"/>
      <c r="AA32" s="244">
        <f>ROUND(AA30/F30,3)</f>
        <v>0.26500000000000001</v>
      </c>
      <c r="AB32" s="257">
        <f>ROUND(AB30/G30,3)</f>
        <v>3.2000000000000001E-2</v>
      </c>
      <c r="AC32" s="102"/>
    </row>
    <row r="33" spans="2:29" ht="12.9" customHeight="1" x14ac:dyDescent="0.2">
      <c r="B33" s="409"/>
      <c r="C33" s="406" t="s">
        <v>8</v>
      </c>
      <c r="D33" s="201">
        <v>199</v>
      </c>
      <c r="E33" s="35">
        <f>F33+G33</f>
        <v>3811</v>
      </c>
      <c r="F33" s="35">
        <f>I33+L33</f>
        <v>1614</v>
      </c>
      <c r="G33" s="106">
        <f>J33+M33</f>
        <v>2197</v>
      </c>
      <c r="H33" s="116">
        <v>772</v>
      </c>
      <c r="I33" s="74">
        <v>418</v>
      </c>
      <c r="J33" s="117">
        <v>354</v>
      </c>
      <c r="K33" s="126">
        <f>L33+M33</f>
        <v>3039</v>
      </c>
      <c r="L33" s="74">
        <f>O33+AA33+X33</f>
        <v>1196</v>
      </c>
      <c r="M33" s="77">
        <f>P33+AB33+Y33</f>
        <v>1843</v>
      </c>
      <c r="N33" s="73">
        <f>O33+P33</f>
        <v>2326</v>
      </c>
      <c r="O33" s="74">
        <f>R33+U33</f>
        <v>748</v>
      </c>
      <c r="P33" s="75">
        <f>S33+V33</f>
        <v>1578</v>
      </c>
      <c r="Q33" s="74">
        <v>255</v>
      </c>
      <c r="R33" s="74">
        <v>113</v>
      </c>
      <c r="S33" s="74">
        <v>142</v>
      </c>
      <c r="T33" s="74">
        <v>2071</v>
      </c>
      <c r="U33" s="74">
        <v>635</v>
      </c>
      <c r="V33" s="154">
        <v>1436</v>
      </c>
      <c r="W33" s="73">
        <v>24</v>
      </c>
      <c r="X33" s="35">
        <v>14</v>
      </c>
      <c r="Y33" s="174">
        <v>10</v>
      </c>
      <c r="Z33" s="181">
        <v>689</v>
      </c>
      <c r="AA33" s="35">
        <v>434</v>
      </c>
      <c r="AB33" s="130">
        <v>255</v>
      </c>
      <c r="AC33" s="101"/>
    </row>
    <row r="34" spans="2:29" ht="12.9" customHeight="1" x14ac:dyDescent="0.2">
      <c r="B34" s="409"/>
      <c r="C34" s="406"/>
      <c r="D34" s="289"/>
      <c r="E34" s="216"/>
      <c r="F34" s="216">
        <f>ROUND(F33/E33,3)</f>
        <v>0.42399999999999999</v>
      </c>
      <c r="G34" s="217">
        <f>ROUND(G33/E33,3)</f>
        <v>0.57599999999999996</v>
      </c>
      <c r="H34" s="218">
        <f>ROUND(H33/E33,3)</f>
        <v>0.20300000000000001</v>
      </c>
      <c r="I34" s="219">
        <f>ROUND(I33/E33,3)</f>
        <v>0.11</v>
      </c>
      <c r="J34" s="220">
        <f>ROUND(J33/E33,3)</f>
        <v>9.2999999999999999E-2</v>
      </c>
      <c r="K34" s="240">
        <f>ROUND(K33/E33,3)</f>
        <v>0.79700000000000004</v>
      </c>
      <c r="L34" s="219">
        <f>ROUND(L33/E33,3)</f>
        <v>0.314</v>
      </c>
      <c r="M34" s="221">
        <f>ROUND(M33/E33,3)</f>
        <v>0.48399999999999999</v>
      </c>
      <c r="N34" s="222">
        <f>ROUND(N33/E33,3)</f>
        <v>0.61</v>
      </c>
      <c r="O34" s="219">
        <f>ROUND(O33/E33,3)</f>
        <v>0.19600000000000001</v>
      </c>
      <c r="P34" s="241">
        <f>ROUND(P33/E33,3)</f>
        <v>0.41399999999999998</v>
      </c>
      <c r="Q34" s="219">
        <f>ROUND(Q33/E33,3)</f>
        <v>6.7000000000000004E-2</v>
      </c>
      <c r="R34" s="219">
        <f>ROUND(R33/E33,3)</f>
        <v>0.03</v>
      </c>
      <c r="S34" s="219">
        <f>ROUND(S33/E33,3)</f>
        <v>3.6999999999999998E-2</v>
      </c>
      <c r="T34" s="219">
        <f>ROUND(T33/E33,3)</f>
        <v>0.54300000000000004</v>
      </c>
      <c r="U34" s="219">
        <f>ROUND(U33/E33,3)</f>
        <v>0.16700000000000001</v>
      </c>
      <c r="V34" s="223">
        <f>ROUND(V33/E33,3)</f>
        <v>0.377</v>
      </c>
      <c r="W34" s="222">
        <f>ROUND(W33/E33,3)</f>
        <v>6.0000000000000001E-3</v>
      </c>
      <c r="X34" s="216">
        <f>ROUND(X33/E33,3)</f>
        <v>4.0000000000000001E-3</v>
      </c>
      <c r="Y34" s="242">
        <f>ROUND(Y33/E33,3)</f>
        <v>3.0000000000000001E-3</v>
      </c>
      <c r="Z34" s="225">
        <f>ROUND(Z33/E33,3)</f>
        <v>0.18099999999999999</v>
      </c>
      <c r="AA34" s="216">
        <f>ROUND(AA33/E33,3)</f>
        <v>0.114</v>
      </c>
      <c r="AB34" s="243">
        <f>ROUND(AB33/E33,3)</f>
        <v>6.7000000000000004E-2</v>
      </c>
      <c r="AC34" s="102"/>
    </row>
    <row r="35" spans="2:29" ht="12.9" customHeight="1" thickBot="1" x14ac:dyDescent="0.25">
      <c r="B35" s="414"/>
      <c r="C35" s="406"/>
      <c r="D35" s="294"/>
      <c r="E35" s="273"/>
      <c r="F35" s="244">
        <f>ROUND(F33/F33,3)</f>
        <v>1</v>
      </c>
      <c r="G35" s="245">
        <f>ROUND(G33/G33,3)</f>
        <v>1</v>
      </c>
      <c r="H35" s="246"/>
      <c r="I35" s="247">
        <f>ROUND(I33/F33,3)</f>
        <v>0.25900000000000001</v>
      </c>
      <c r="J35" s="248">
        <f>ROUND(J33/G33,3)</f>
        <v>0.161</v>
      </c>
      <c r="K35" s="249"/>
      <c r="L35" s="258">
        <f>ROUND(L33/F33,3)</f>
        <v>0.74099999999999999</v>
      </c>
      <c r="M35" s="250">
        <f>ROUND(M33/G33,3)</f>
        <v>0.83899999999999997</v>
      </c>
      <c r="N35" s="251"/>
      <c r="O35" s="247">
        <f>ROUND(O33/F33,3)</f>
        <v>0.46300000000000002</v>
      </c>
      <c r="P35" s="252">
        <f>ROUND(P33/G33,3)</f>
        <v>0.71799999999999997</v>
      </c>
      <c r="Q35" s="253"/>
      <c r="R35" s="247">
        <f>ROUND(R33/F33,3)</f>
        <v>7.0000000000000007E-2</v>
      </c>
      <c r="S35" s="247">
        <f>ROUND(S33/G33,3)</f>
        <v>6.5000000000000002E-2</v>
      </c>
      <c r="T35" s="253"/>
      <c r="U35" s="247">
        <f>ROUND(U33/F33,3)</f>
        <v>0.39300000000000002</v>
      </c>
      <c r="V35" s="254">
        <f>ROUND(V33/G33,3)</f>
        <v>0.65400000000000003</v>
      </c>
      <c r="W35" s="251"/>
      <c r="X35" s="244">
        <f>ROUND(X33/F33,3)</f>
        <v>8.9999999999999993E-3</v>
      </c>
      <c r="Y35" s="255">
        <f>ROUND(Y33/G33,3)</f>
        <v>5.0000000000000001E-3</v>
      </c>
      <c r="Z35" s="256"/>
      <c r="AA35" s="244">
        <f>ROUND(AA33/F33,3)</f>
        <v>0.26900000000000002</v>
      </c>
      <c r="AB35" s="257">
        <f>ROUND(AB33/G33,3)</f>
        <v>0.11600000000000001</v>
      </c>
      <c r="AC35" s="102"/>
    </row>
    <row r="36" spans="2:29" ht="12.9" customHeight="1" thickTop="1" x14ac:dyDescent="0.2">
      <c r="B36" s="408" t="s">
        <v>9</v>
      </c>
      <c r="C36" s="411" t="s">
        <v>10</v>
      </c>
      <c r="D36" s="201">
        <v>96</v>
      </c>
      <c r="E36" s="78">
        <f>F36+G36</f>
        <v>182</v>
      </c>
      <c r="F36" s="78">
        <f>I36+L36</f>
        <v>92</v>
      </c>
      <c r="G36" s="107">
        <f>J36+M36</f>
        <v>90</v>
      </c>
      <c r="H36" s="118">
        <v>82</v>
      </c>
      <c r="I36" s="80">
        <v>55</v>
      </c>
      <c r="J36" s="119">
        <v>27</v>
      </c>
      <c r="K36" s="128">
        <f>L36+M36</f>
        <v>100</v>
      </c>
      <c r="L36" s="83">
        <f>O36+AA36+X36</f>
        <v>37</v>
      </c>
      <c r="M36" s="82">
        <f>P36+AB36+Y36</f>
        <v>63</v>
      </c>
      <c r="N36" s="79">
        <f>O36+P36</f>
        <v>80</v>
      </c>
      <c r="O36" s="80">
        <f>R36+U36</f>
        <v>25</v>
      </c>
      <c r="P36" s="81">
        <f>S36+V36</f>
        <v>55</v>
      </c>
      <c r="Q36" s="80">
        <v>23</v>
      </c>
      <c r="R36" s="80">
        <v>7</v>
      </c>
      <c r="S36" s="80">
        <v>16</v>
      </c>
      <c r="T36" s="80">
        <v>57</v>
      </c>
      <c r="U36" s="80">
        <v>18</v>
      </c>
      <c r="V36" s="155">
        <v>39</v>
      </c>
      <c r="W36" s="79">
        <v>1</v>
      </c>
      <c r="X36" s="78">
        <v>1</v>
      </c>
      <c r="Y36" s="173">
        <v>0</v>
      </c>
      <c r="Z36" s="180">
        <v>19</v>
      </c>
      <c r="AA36" s="78">
        <v>11</v>
      </c>
      <c r="AB36" s="129">
        <v>8</v>
      </c>
      <c r="AC36" s="101"/>
    </row>
    <row r="37" spans="2:29" ht="12.9" customHeight="1" x14ac:dyDescent="0.2">
      <c r="B37" s="409"/>
      <c r="C37" s="407"/>
      <c r="D37" s="289"/>
      <c r="E37" s="216"/>
      <c r="F37" s="216">
        <f>ROUND(F36/E36,3)</f>
        <v>0.505</v>
      </c>
      <c r="G37" s="217">
        <f>ROUND(G36/E36,3)</f>
        <v>0.495</v>
      </c>
      <c r="H37" s="218">
        <f>ROUND(H36/E36,3)</f>
        <v>0.45100000000000001</v>
      </c>
      <c r="I37" s="219">
        <f>ROUND(I36/E36,3)</f>
        <v>0.30199999999999999</v>
      </c>
      <c r="J37" s="220">
        <f>ROUND(J36/E36,3)</f>
        <v>0.14799999999999999</v>
      </c>
      <c r="K37" s="240">
        <f>ROUND(K36/E36,3)</f>
        <v>0.54900000000000004</v>
      </c>
      <c r="L37" s="219">
        <f>ROUND(L36/E36,3)</f>
        <v>0.20300000000000001</v>
      </c>
      <c r="M37" s="221">
        <f>ROUND(M36/E36,3)</f>
        <v>0.34599999999999997</v>
      </c>
      <c r="N37" s="222">
        <f>ROUND(N36/E36,3)</f>
        <v>0.44</v>
      </c>
      <c r="O37" s="219">
        <f>ROUND(O36/E36,3)</f>
        <v>0.13700000000000001</v>
      </c>
      <c r="P37" s="241">
        <f>ROUND(P36/E36,3)</f>
        <v>0.30199999999999999</v>
      </c>
      <c r="Q37" s="219">
        <f>ROUND(Q36/E36,3)</f>
        <v>0.126</v>
      </c>
      <c r="R37" s="219">
        <f>ROUND(R36/E36,3)</f>
        <v>3.7999999999999999E-2</v>
      </c>
      <c r="S37" s="219">
        <f>ROUND(S36/E36,3)</f>
        <v>8.7999999999999995E-2</v>
      </c>
      <c r="T37" s="219">
        <f>ROUND(T36/E36,3)</f>
        <v>0.313</v>
      </c>
      <c r="U37" s="219">
        <f>ROUND(U36/E36,3)</f>
        <v>9.9000000000000005E-2</v>
      </c>
      <c r="V37" s="223">
        <f>ROUND(V36/E36,3)</f>
        <v>0.214</v>
      </c>
      <c r="W37" s="222">
        <f>ROUND(W36/E36,3)</f>
        <v>5.0000000000000001E-3</v>
      </c>
      <c r="X37" s="216">
        <f>ROUND(X36/E36,3)</f>
        <v>5.0000000000000001E-3</v>
      </c>
      <c r="Y37" s="242">
        <f>ROUND(Y36/E36,3)</f>
        <v>0</v>
      </c>
      <c r="Z37" s="225">
        <f>ROUND(Z36/E36,3)</f>
        <v>0.104</v>
      </c>
      <c r="AA37" s="216">
        <f>ROUND(AA36/E36,3)</f>
        <v>0.06</v>
      </c>
      <c r="AB37" s="243">
        <f>ROUND(AB36/E36,3)</f>
        <v>4.3999999999999997E-2</v>
      </c>
      <c r="AC37" s="102"/>
    </row>
    <row r="38" spans="2:29" ht="12.9" customHeight="1" x14ac:dyDescent="0.2">
      <c r="B38" s="409"/>
      <c r="C38" s="412"/>
      <c r="D38" s="293"/>
      <c r="E38" s="273"/>
      <c r="F38" s="244">
        <f>ROUND(F36/F36,3)</f>
        <v>1</v>
      </c>
      <c r="G38" s="245">
        <f>ROUND(G36/G36,3)</f>
        <v>1</v>
      </c>
      <c r="H38" s="246"/>
      <c r="I38" s="247">
        <f>ROUND(I36/F36,3)</f>
        <v>0.59799999999999998</v>
      </c>
      <c r="J38" s="248">
        <f>ROUND(J36/G36,3)</f>
        <v>0.3</v>
      </c>
      <c r="K38" s="249"/>
      <c r="L38" s="247">
        <f>ROUND(L36/F36,3)</f>
        <v>0.40200000000000002</v>
      </c>
      <c r="M38" s="254">
        <f>ROUND(M36/G36,3)</f>
        <v>0.7</v>
      </c>
      <c r="N38" s="251"/>
      <c r="O38" s="247">
        <f>ROUND(O36/F36,3)</f>
        <v>0.27200000000000002</v>
      </c>
      <c r="P38" s="252">
        <f>ROUND(P36/G36,3)</f>
        <v>0.61099999999999999</v>
      </c>
      <c r="Q38" s="253"/>
      <c r="R38" s="247">
        <f>ROUND(R36/F36,3)</f>
        <v>7.5999999999999998E-2</v>
      </c>
      <c r="S38" s="247">
        <f>ROUND(S36/G36,3)</f>
        <v>0.17799999999999999</v>
      </c>
      <c r="T38" s="253"/>
      <c r="U38" s="247">
        <f>ROUND(U36/F36,3)</f>
        <v>0.19600000000000001</v>
      </c>
      <c r="V38" s="254">
        <f>ROUND(V36/G36,3)</f>
        <v>0.433</v>
      </c>
      <c r="W38" s="251"/>
      <c r="X38" s="244">
        <f>ROUND(X36/F36,3)</f>
        <v>1.0999999999999999E-2</v>
      </c>
      <c r="Y38" s="255">
        <f>ROUND(Y36/G36,3)</f>
        <v>0</v>
      </c>
      <c r="Z38" s="256"/>
      <c r="AA38" s="244">
        <f>ROUND(AA36/F36,3)</f>
        <v>0.12</v>
      </c>
      <c r="AB38" s="257">
        <f>ROUND(AB36/G36,3)</f>
        <v>8.8999999999999996E-2</v>
      </c>
      <c r="AC38" s="102"/>
    </row>
    <row r="39" spans="2:29" ht="12.9" customHeight="1" x14ac:dyDescent="0.2">
      <c r="B39" s="409"/>
      <c r="C39" s="412" t="s">
        <v>11</v>
      </c>
      <c r="D39" s="201">
        <v>232</v>
      </c>
      <c r="E39" s="35">
        <f>F39+G39</f>
        <v>894</v>
      </c>
      <c r="F39" s="35">
        <f>I39+L39</f>
        <v>519</v>
      </c>
      <c r="G39" s="106">
        <f>J39+M39</f>
        <v>375</v>
      </c>
      <c r="H39" s="116">
        <v>440</v>
      </c>
      <c r="I39" s="74">
        <v>322</v>
      </c>
      <c r="J39" s="117">
        <v>118</v>
      </c>
      <c r="K39" s="126">
        <f>L39+M39</f>
        <v>454</v>
      </c>
      <c r="L39" s="74">
        <f>O39+AA39+X39</f>
        <v>197</v>
      </c>
      <c r="M39" s="84">
        <f>P39+AB39+Y39</f>
        <v>257</v>
      </c>
      <c r="N39" s="73">
        <f>O39+P39</f>
        <v>325</v>
      </c>
      <c r="O39" s="74">
        <f>R39+U39</f>
        <v>115</v>
      </c>
      <c r="P39" s="75">
        <f>S39+V39</f>
        <v>210</v>
      </c>
      <c r="Q39" s="74">
        <v>67</v>
      </c>
      <c r="R39" s="74">
        <v>31</v>
      </c>
      <c r="S39" s="74">
        <v>36</v>
      </c>
      <c r="T39" s="74">
        <v>258</v>
      </c>
      <c r="U39" s="74">
        <v>84</v>
      </c>
      <c r="V39" s="154">
        <v>174</v>
      </c>
      <c r="W39" s="73">
        <v>10</v>
      </c>
      <c r="X39" s="35">
        <v>1</v>
      </c>
      <c r="Y39" s="174">
        <v>9</v>
      </c>
      <c r="Z39" s="181">
        <v>119</v>
      </c>
      <c r="AA39" s="35">
        <v>81</v>
      </c>
      <c r="AB39" s="130">
        <v>38</v>
      </c>
      <c r="AC39" s="101"/>
    </row>
    <row r="40" spans="2:29" ht="12.9" customHeight="1" x14ac:dyDescent="0.2">
      <c r="B40" s="409"/>
      <c r="C40" s="412"/>
      <c r="D40" s="289"/>
      <c r="E40" s="216"/>
      <c r="F40" s="216">
        <f>ROUND(F39/E39,3)</f>
        <v>0.58099999999999996</v>
      </c>
      <c r="G40" s="217">
        <f>ROUND(G39/E39,3)</f>
        <v>0.41899999999999998</v>
      </c>
      <c r="H40" s="218">
        <f>ROUND(H39/E39,3)</f>
        <v>0.49199999999999999</v>
      </c>
      <c r="I40" s="219">
        <f>ROUND(I39/E39,3)</f>
        <v>0.36</v>
      </c>
      <c r="J40" s="220">
        <f>ROUND(J39/E39,3)</f>
        <v>0.13200000000000001</v>
      </c>
      <c r="K40" s="240">
        <f>ROUND(K39/E39,3)</f>
        <v>0.50800000000000001</v>
      </c>
      <c r="L40" s="219">
        <f>ROUND(L39/E39,3)</f>
        <v>0.22</v>
      </c>
      <c r="M40" s="221">
        <f>ROUND(M39/E39,3)</f>
        <v>0.28699999999999998</v>
      </c>
      <c r="N40" s="222">
        <f>ROUND(N39/E39,3)</f>
        <v>0.36399999999999999</v>
      </c>
      <c r="O40" s="219">
        <f>ROUND(O39/E39,3)</f>
        <v>0.129</v>
      </c>
      <c r="P40" s="241">
        <f>ROUND(P39/E39,3)</f>
        <v>0.23499999999999999</v>
      </c>
      <c r="Q40" s="219">
        <f>ROUND(Q39/E39,3)</f>
        <v>7.4999999999999997E-2</v>
      </c>
      <c r="R40" s="219">
        <f>ROUND(R39/E39,3)</f>
        <v>3.5000000000000003E-2</v>
      </c>
      <c r="S40" s="219">
        <f>ROUND(S39/E39,3)</f>
        <v>0.04</v>
      </c>
      <c r="T40" s="219">
        <f>ROUND(T39/E39,3)</f>
        <v>0.28899999999999998</v>
      </c>
      <c r="U40" s="219">
        <f>ROUND(U39/E39,3)</f>
        <v>9.4E-2</v>
      </c>
      <c r="V40" s="223">
        <f>ROUND(V39/E39,3)</f>
        <v>0.19500000000000001</v>
      </c>
      <c r="W40" s="222">
        <f>ROUND(W39/E39,3)</f>
        <v>1.0999999999999999E-2</v>
      </c>
      <c r="X40" s="216">
        <f>ROUND(X39/E39,3)</f>
        <v>1E-3</v>
      </c>
      <c r="Y40" s="242">
        <f>ROUND(Y39/E39,3)</f>
        <v>0.01</v>
      </c>
      <c r="Z40" s="225">
        <f>ROUND(Z39/E39,3)</f>
        <v>0.13300000000000001</v>
      </c>
      <c r="AA40" s="216">
        <f>ROUND(AA39/E39,3)</f>
        <v>9.0999999999999998E-2</v>
      </c>
      <c r="AB40" s="243">
        <f>ROUND(AB39/E39,3)</f>
        <v>4.2999999999999997E-2</v>
      </c>
      <c r="AC40" s="102"/>
    </row>
    <row r="41" spans="2:29" ht="12.9" customHeight="1" x14ac:dyDescent="0.2">
      <c r="B41" s="409"/>
      <c r="C41" s="412"/>
      <c r="D41" s="293"/>
      <c r="E41" s="273"/>
      <c r="F41" s="244">
        <f>ROUND(F39/F39,3)</f>
        <v>1</v>
      </c>
      <c r="G41" s="245">
        <f>ROUND(G39/G39,3)</f>
        <v>1</v>
      </c>
      <c r="H41" s="246"/>
      <c r="I41" s="247">
        <f>ROUND(I39/F39,3)</f>
        <v>0.62</v>
      </c>
      <c r="J41" s="248">
        <f>ROUND(J39/G39,3)</f>
        <v>0.315</v>
      </c>
      <c r="K41" s="249"/>
      <c r="L41" s="247">
        <f>ROUND(L39/F39,3)</f>
        <v>0.38</v>
      </c>
      <c r="M41" s="250">
        <f>ROUND(M39/G39,3)</f>
        <v>0.68500000000000005</v>
      </c>
      <c r="N41" s="251"/>
      <c r="O41" s="247">
        <f>ROUND(O39/F39,3)</f>
        <v>0.222</v>
      </c>
      <c r="P41" s="252">
        <f>ROUND(P39/G39,3)</f>
        <v>0.56000000000000005</v>
      </c>
      <c r="Q41" s="253"/>
      <c r="R41" s="247">
        <f>ROUND(R39/F39,3)</f>
        <v>0.06</v>
      </c>
      <c r="S41" s="247">
        <f>ROUND(S39/G39,3)</f>
        <v>9.6000000000000002E-2</v>
      </c>
      <c r="T41" s="253"/>
      <c r="U41" s="247">
        <f>ROUND(U39/F39,3)</f>
        <v>0.16200000000000001</v>
      </c>
      <c r="V41" s="254">
        <f>ROUND(V39/G39,3)</f>
        <v>0.46400000000000002</v>
      </c>
      <c r="W41" s="251"/>
      <c r="X41" s="244">
        <f>ROUND(X39/F39,3)</f>
        <v>2E-3</v>
      </c>
      <c r="Y41" s="255">
        <f>ROUND(Y39/G39,3)</f>
        <v>2.4E-2</v>
      </c>
      <c r="Z41" s="256"/>
      <c r="AA41" s="244">
        <f>ROUND(AA39/F39,3)</f>
        <v>0.156</v>
      </c>
      <c r="AB41" s="257">
        <f>ROUND(AB39/G39,3)</f>
        <v>0.10100000000000001</v>
      </c>
      <c r="AC41" s="102"/>
    </row>
    <row r="42" spans="2:29" ht="12.9" customHeight="1" x14ac:dyDescent="0.2">
      <c r="B42" s="409"/>
      <c r="C42" s="407" t="s">
        <v>12</v>
      </c>
      <c r="D42" s="201">
        <v>79</v>
      </c>
      <c r="E42" s="36">
        <f>F42+G42</f>
        <v>684</v>
      </c>
      <c r="F42" s="36">
        <f>I42+L42</f>
        <v>342</v>
      </c>
      <c r="G42" s="108">
        <f>J42+M42</f>
        <v>342</v>
      </c>
      <c r="H42" s="120">
        <v>272</v>
      </c>
      <c r="I42" s="83">
        <v>204</v>
      </c>
      <c r="J42" s="121">
        <v>68</v>
      </c>
      <c r="K42" s="131">
        <f>L42+M42</f>
        <v>412</v>
      </c>
      <c r="L42" s="74">
        <f>O42+AA42+X42</f>
        <v>138</v>
      </c>
      <c r="M42" s="84">
        <f>P42+AB42+Y42</f>
        <v>274</v>
      </c>
      <c r="N42" s="85">
        <f>O42+P42</f>
        <v>338</v>
      </c>
      <c r="O42" s="83">
        <f>R42+U42</f>
        <v>95</v>
      </c>
      <c r="P42" s="86">
        <f>S42+V42</f>
        <v>243</v>
      </c>
      <c r="Q42" s="83">
        <v>73</v>
      </c>
      <c r="R42" s="83">
        <v>35</v>
      </c>
      <c r="S42" s="83">
        <v>38</v>
      </c>
      <c r="T42" s="83">
        <v>265</v>
      </c>
      <c r="U42" s="83">
        <v>60</v>
      </c>
      <c r="V42" s="156">
        <v>205</v>
      </c>
      <c r="W42" s="85">
        <v>0</v>
      </c>
      <c r="X42" s="36">
        <v>0</v>
      </c>
      <c r="Y42" s="178">
        <v>0</v>
      </c>
      <c r="Z42" s="182">
        <v>74</v>
      </c>
      <c r="AA42" s="36">
        <v>43</v>
      </c>
      <c r="AB42" s="132">
        <v>31</v>
      </c>
      <c r="AC42" s="101"/>
    </row>
    <row r="43" spans="2:29" ht="12.9" customHeight="1" x14ac:dyDescent="0.2">
      <c r="B43" s="409"/>
      <c r="C43" s="412"/>
      <c r="D43" s="289"/>
      <c r="E43" s="216"/>
      <c r="F43" s="216">
        <f>ROUND(F42/E42,3)</f>
        <v>0.5</v>
      </c>
      <c r="G43" s="217">
        <f>ROUND(G42/E42,3)</f>
        <v>0.5</v>
      </c>
      <c r="H43" s="218">
        <f>ROUND(H42/E42,3)</f>
        <v>0.39800000000000002</v>
      </c>
      <c r="I43" s="219">
        <f>ROUND(I42/E42,3)</f>
        <v>0.29799999999999999</v>
      </c>
      <c r="J43" s="220">
        <f>ROUND(J42/E42,3)</f>
        <v>9.9000000000000005E-2</v>
      </c>
      <c r="K43" s="240">
        <f>ROUND(K42/E42,3)</f>
        <v>0.60199999999999998</v>
      </c>
      <c r="L43" s="219">
        <f>ROUND(L42/E42,3)</f>
        <v>0.20200000000000001</v>
      </c>
      <c r="M43" s="221">
        <f>ROUND(M42/E42,3)</f>
        <v>0.40100000000000002</v>
      </c>
      <c r="N43" s="222">
        <f>ROUND(N42/E42,3)</f>
        <v>0.49399999999999999</v>
      </c>
      <c r="O43" s="219">
        <f>ROUND(O42/E42,3)</f>
        <v>0.13900000000000001</v>
      </c>
      <c r="P43" s="241">
        <f>ROUND(P42/E42,3)</f>
        <v>0.35499999999999998</v>
      </c>
      <c r="Q43" s="219">
        <f>ROUND(Q42/E42,3)</f>
        <v>0.107</v>
      </c>
      <c r="R43" s="219">
        <f>ROUND(R42/E42,3)</f>
        <v>5.0999999999999997E-2</v>
      </c>
      <c r="S43" s="219">
        <f>ROUND(S42/E42,3)</f>
        <v>5.6000000000000001E-2</v>
      </c>
      <c r="T43" s="219">
        <f>ROUND(T42/E42,3)</f>
        <v>0.38700000000000001</v>
      </c>
      <c r="U43" s="219">
        <f>ROUND(U42/E42,3)</f>
        <v>8.7999999999999995E-2</v>
      </c>
      <c r="V43" s="223">
        <f>ROUND(V42/E42,3)</f>
        <v>0.3</v>
      </c>
      <c r="W43" s="222">
        <f>ROUND(W42/E42,3)</f>
        <v>0</v>
      </c>
      <c r="X43" s="216">
        <f>ROUND(X42/E42,3)</f>
        <v>0</v>
      </c>
      <c r="Y43" s="242">
        <f>ROUND(Y42/E42,3)</f>
        <v>0</v>
      </c>
      <c r="Z43" s="225">
        <f>ROUND(Z42/E42,3)</f>
        <v>0.108</v>
      </c>
      <c r="AA43" s="216">
        <f>ROUND(AA42/E42,3)</f>
        <v>6.3E-2</v>
      </c>
      <c r="AB43" s="243">
        <f>ROUND(AB42/E42,3)</f>
        <v>4.4999999999999998E-2</v>
      </c>
      <c r="AC43" s="102"/>
    </row>
    <row r="44" spans="2:29" ht="12.9" customHeight="1" x14ac:dyDescent="0.2">
      <c r="B44" s="409"/>
      <c r="C44" s="412"/>
      <c r="D44" s="293"/>
      <c r="E44" s="273"/>
      <c r="F44" s="244">
        <f>ROUND(F42/F42,3)</f>
        <v>1</v>
      </c>
      <c r="G44" s="245">
        <f>ROUND(G42/G42,3)</f>
        <v>1</v>
      </c>
      <c r="H44" s="246"/>
      <c r="I44" s="247">
        <f>ROUND(I42/F42,3)</f>
        <v>0.59599999999999997</v>
      </c>
      <c r="J44" s="248">
        <f>ROUND(J42/G42,3)</f>
        <v>0.19900000000000001</v>
      </c>
      <c r="K44" s="249"/>
      <c r="L44" s="247">
        <f>ROUND(L42/F42,3)</f>
        <v>0.40400000000000003</v>
      </c>
      <c r="M44" s="250">
        <f>ROUND(M42/G42,3)</f>
        <v>0.80100000000000005</v>
      </c>
      <c r="N44" s="251"/>
      <c r="O44" s="247">
        <f>ROUND(O42/F42,3)</f>
        <v>0.27800000000000002</v>
      </c>
      <c r="P44" s="252">
        <f>ROUND(P42/G42,3)</f>
        <v>0.71099999999999997</v>
      </c>
      <c r="Q44" s="253"/>
      <c r="R44" s="247">
        <f>ROUND(R42/F42,3)</f>
        <v>0.10199999999999999</v>
      </c>
      <c r="S44" s="247">
        <f>ROUND(S42/G42,3)</f>
        <v>0.111</v>
      </c>
      <c r="T44" s="253"/>
      <c r="U44" s="247">
        <f>ROUND(U42/F42,3)</f>
        <v>0.17499999999999999</v>
      </c>
      <c r="V44" s="254">
        <f>ROUND(V42/G42,3)</f>
        <v>0.59899999999999998</v>
      </c>
      <c r="W44" s="251"/>
      <c r="X44" s="244">
        <f>ROUND(X42/F42,3)</f>
        <v>0</v>
      </c>
      <c r="Y44" s="255">
        <f>ROUND(Y42/G42,3)</f>
        <v>0</v>
      </c>
      <c r="Z44" s="256"/>
      <c r="AA44" s="244">
        <f>ROUND(AA42/F42,3)</f>
        <v>0.126</v>
      </c>
      <c r="AB44" s="257">
        <f>ROUND(AB42/G42,3)</f>
        <v>9.0999999999999998E-2</v>
      </c>
      <c r="AC44" s="102"/>
    </row>
    <row r="45" spans="2:29" ht="12.9" customHeight="1" x14ac:dyDescent="0.2">
      <c r="B45" s="409"/>
      <c r="C45" s="412" t="s">
        <v>13</v>
      </c>
      <c r="D45" s="201">
        <v>62</v>
      </c>
      <c r="E45" s="35">
        <f>F45+G45</f>
        <v>915</v>
      </c>
      <c r="F45" s="35">
        <f>I45+L45</f>
        <v>487</v>
      </c>
      <c r="G45" s="106">
        <f>J45+M45</f>
        <v>428</v>
      </c>
      <c r="H45" s="116">
        <v>238</v>
      </c>
      <c r="I45" s="74">
        <v>170</v>
      </c>
      <c r="J45" s="117">
        <v>68</v>
      </c>
      <c r="K45" s="126">
        <f>L45+M45</f>
        <v>677</v>
      </c>
      <c r="L45" s="74">
        <f>O45+AA45+X45</f>
        <v>317</v>
      </c>
      <c r="M45" s="84">
        <f>P45+AB45+Y45</f>
        <v>360</v>
      </c>
      <c r="N45" s="73">
        <f>O45+P45</f>
        <v>497</v>
      </c>
      <c r="O45" s="74">
        <f>R45+U45</f>
        <v>188</v>
      </c>
      <c r="P45" s="75">
        <f>S45+V45</f>
        <v>309</v>
      </c>
      <c r="Q45" s="74">
        <v>126</v>
      </c>
      <c r="R45" s="74">
        <v>72</v>
      </c>
      <c r="S45" s="74">
        <v>54</v>
      </c>
      <c r="T45" s="74">
        <v>371</v>
      </c>
      <c r="U45" s="74">
        <v>116</v>
      </c>
      <c r="V45" s="154">
        <v>255</v>
      </c>
      <c r="W45" s="73">
        <v>23</v>
      </c>
      <c r="X45" s="35">
        <v>22</v>
      </c>
      <c r="Y45" s="174">
        <v>1</v>
      </c>
      <c r="Z45" s="181">
        <v>157</v>
      </c>
      <c r="AA45" s="35">
        <v>107</v>
      </c>
      <c r="AB45" s="130">
        <v>50</v>
      </c>
      <c r="AC45" s="101"/>
    </row>
    <row r="46" spans="2:29" ht="12.9" customHeight="1" x14ac:dyDescent="0.2">
      <c r="B46" s="409"/>
      <c r="C46" s="412"/>
      <c r="D46" s="289"/>
      <c r="E46" s="216"/>
      <c r="F46" s="216">
        <f>ROUND(F45/E45,3)</f>
        <v>0.53200000000000003</v>
      </c>
      <c r="G46" s="217">
        <f>ROUND(G45/E45,3)</f>
        <v>0.46800000000000003</v>
      </c>
      <c r="H46" s="218">
        <f>ROUND(H45/E45,3)</f>
        <v>0.26</v>
      </c>
      <c r="I46" s="219">
        <f>ROUND(I45/E45,3)</f>
        <v>0.186</v>
      </c>
      <c r="J46" s="220">
        <f>ROUND(J45/E45,3)</f>
        <v>7.3999999999999996E-2</v>
      </c>
      <c r="K46" s="240">
        <f>ROUND(K45/E45,3)</f>
        <v>0.74</v>
      </c>
      <c r="L46" s="219">
        <f>ROUND(L45/E45,3)</f>
        <v>0.34599999999999997</v>
      </c>
      <c r="M46" s="221">
        <f>ROUND(M45/E45,3)</f>
        <v>0.39300000000000002</v>
      </c>
      <c r="N46" s="222">
        <f>ROUND(N45/E45,3)</f>
        <v>0.54300000000000004</v>
      </c>
      <c r="O46" s="219">
        <f>ROUND(O45/E45,3)</f>
        <v>0.20499999999999999</v>
      </c>
      <c r="P46" s="241">
        <f>ROUND(P45/E45,3)</f>
        <v>0.33800000000000002</v>
      </c>
      <c r="Q46" s="219">
        <f>ROUND(Q45/E45,3)</f>
        <v>0.13800000000000001</v>
      </c>
      <c r="R46" s="219">
        <f>ROUND(R45/E45,3)</f>
        <v>7.9000000000000001E-2</v>
      </c>
      <c r="S46" s="219">
        <f>ROUND(S45/E45,3)</f>
        <v>5.8999999999999997E-2</v>
      </c>
      <c r="T46" s="219">
        <f>ROUND(T45/E45,3)</f>
        <v>0.40500000000000003</v>
      </c>
      <c r="U46" s="219">
        <f>ROUND(U45/E45,3)</f>
        <v>0.127</v>
      </c>
      <c r="V46" s="223">
        <f>ROUND(V45/E45,3)</f>
        <v>0.27900000000000003</v>
      </c>
      <c r="W46" s="222">
        <f>ROUND(W45/E45,3)</f>
        <v>2.5000000000000001E-2</v>
      </c>
      <c r="X46" s="216">
        <f>ROUND(X45/E45,3)</f>
        <v>2.4E-2</v>
      </c>
      <c r="Y46" s="242">
        <f>ROUND(Y45/E45,3)</f>
        <v>1E-3</v>
      </c>
      <c r="Z46" s="225">
        <f>ROUND(Z45/E45,3)</f>
        <v>0.17199999999999999</v>
      </c>
      <c r="AA46" s="216">
        <f>ROUND(AA45/E45,3)</f>
        <v>0.11700000000000001</v>
      </c>
      <c r="AB46" s="243">
        <f>ROUND(AB45/E45,3)</f>
        <v>5.5E-2</v>
      </c>
      <c r="AC46" s="102"/>
    </row>
    <row r="47" spans="2:29" ht="12.9" customHeight="1" x14ac:dyDescent="0.2">
      <c r="B47" s="409"/>
      <c r="C47" s="412"/>
      <c r="D47" s="293"/>
      <c r="E47" s="273"/>
      <c r="F47" s="244">
        <f>ROUND(F45/F45,3)</f>
        <v>1</v>
      </c>
      <c r="G47" s="245">
        <f>ROUND(G45/G45,3)</f>
        <v>1</v>
      </c>
      <c r="H47" s="246"/>
      <c r="I47" s="247">
        <f>ROUND(I45/F45,3)</f>
        <v>0.34899999999999998</v>
      </c>
      <c r="J47" s="248">
        <f>ROUND(J45/G45,3)</f>
        <v>0.159</v>
      </c>
      <c r="K47" s="249"/>
      <c r="L47" s="247">
        <f>ROUND(L45/F45,3)</f>
        <v>0.65100000000000002</v>
      </c>
      <c r="M47" s="250">
        <f>ROUND(M45/G45,3)</f>
        <v>0.84099999999999997</v>
      </c>
      <c r="N47" s="251"/>
      <c r="O47" s="247">
        <f>ROUND(O45/F45,3)</f>
        <v>0.38600000000000001</v>
      </c>
      <c r="P47" s="252">
        <f>ROUND(P45/G45,3)</f>
        <v>0.72199999999999998</v>
      </c>
      <c r="Q47" s="253"/>
      <c r="R47" s="247">
        <f>ROUND(R45/F45,3)</f>
        <v>0.14799999999999999</v>
      </c>
      <c r="S47" s="247">
        <f>ROUND(S45/G45,3)</f>
        <v>0.126</v>
      </c>
      <c r="T47" s="253"/>
      <c r="U47" s="247">
        <f>ROUND(U45/F45,3)</f>
        <v>0.23799999999999999</v>
      </c>
      <c r="V47" s="254">
        <f>ROUND(V45/G45,3)</f>
        <v>0.59599999999999997</v>
      </c>
      <c r="W47" s="251"/>
      <c r="X47" s="244">
        <f>ROUND(X45/F45,3)</f>
        <v>4.4999999999999998E-2</v>
      </c>
      <c r="Y47" s="255">
        <f>ROUND(Y45/G45,3)</f>
        <v>2E-3</v>
      </c>
      <c r="Z47" s="256"/>
      <c r="AA47" s="244">
        <f>ROUND(AA45/F45,3)</f>
        <v>0.22</v>
      </c>
      <c r="AB47" s="257">
        <f>ROUND(AB45/G45,3)</f>
        <v>0.11700000000000001</v>
      </c>
      <c r="AC47" s="102"/>
    </row>
    <row r="48" spans="2:29" ht="12.9" customHeight="1" x14ac:dyDescent="0.2">
      <c r="B48" s="409"/>
      <c r="C48" s="412" t="s">
        <v>14</v>
      </c>
      <c r="D48" s="201">
        <v>26</v>
      </c>
      <c r="E48" s="35">
        <f>F48+G48</f>
        <v>1230</v>
      </c>
      <c r="F48" s="35">
        <f>I48+L48</f>
        <v>493</v>
      </c>
      <c r="G48" s="106">
        <f>J48+M48</f>
        <v>737</v>
      </c>
      <c r="H48" s="116">
        <v>211</v>
      </c>
      <c r="I48" s="74">
        <v>107</v>
      </c>
      <c r="J48" s="117">
        <v>104</v>
      </c>
      <c r="K48" s="126">
        <f>L48+M48</f>
        <v>1019</v>
      </c>
      <c r="L48" s="74">
        <f>O48+AA48+X48</f>
        <v>386</v>
      </c>
      <c r="M48" s="84">
        <f>P48+AB48+Y48</f>
        <v>633</v>
      </c>
      <c r="N48" s="73">
        <f>O48+P48</f>
        <v>848</v>
      </c>
      <c r="O48" s="74">
        <f>R48+U48</f>
        <v>297</v>
      </c>
      <c r="P48" s="75">
        <f>S48+V48</f>
        <v>551</v>
      </c>
      <c r="Q48" s="74">
        <v>137</v>
      </c>
      <c r="R48" s="74">
        <v>58</v>
      </c>
      <c r="S48" s="74">
        <v>79</v>
      </c>
      <c r="T48" s="74">
        <v>711</v>
      </c>
      <c r="U48" s="74">
        <v>239</v>
      </c>
      <c r="V48" s="154">
        <v>472</v>
      </c>
      <c r="W48" s="73">
        <v>16</v>
      </c>
      <c r="X48" s="35">
        <v>14</v>
      </c>
      <c r="Y48" s="174">
        <v>2</v>
      </c>
      <c r="Z48" s="181">
        <v>155</v>
      </c>
      <c r="AA48" s="35">
        <v>75</v>
      </c>
      <c r="AB48" s="130">
        <v>80</v>
      </c>
      <c r="AC48" s="101"/>
    </row>
    <row r="49" spans="2:29" ht="12.9" customHeight="1" x14ac:dyDescent="0.2">
      <c r="B49" s="409"/>
      <c r="C49" s="405"/>
      <c r="D49" s="289"/>
      <c r="E49" s="216"/>
      <c r="F49" s="216">
        <f>ROUND(F48/E48,3)</f>
        <v>0.40100000000000002</v>
      </c>
      <c r="G49" s="217">
        <f>ROUND(G48/E48,3)</f>
        <v>0.59899999999999998</v>
      </c>
      <c r="H49" s="218">
        <f>ROUND(H48/E48,3)</f>
        <v>0.17199999999999999</v>
      </c>
      <c r="I49" s="219">
        <f>ROUND(I48/E48,3)</f>
        <v>8.6999999999999994E-2</v>
      </c>
      <c r="J49" s="220">
        <f>ROUND(J48/E48,3)</f>
        <v>8.5000000000000006E-2</v>
      </c>
      <c r="K49" s="240">
        <f>ROUND(K48/E48,3)</f>
        <v>0.82799999999999996</v>
      </c>
      <c r="L49" s="219">
        <f>ROUND(L48/E48,3)</f>
        <v>0.314</v>
      </c>
      <c r="M49" s="221">
        <f>ROUND(M48/E48,3)</f>
        <v>0.51500000000000001</v>
      </c>
      <c r="N49" s="222">
        <f>ROUND(N48/E48,3)</f>
        <v>0.68899999999999995</v>
      </c>
      <c r="O49" s="219">
        <f>ROUND(O48/E48,3)</f>
        <v>0.24099999999999999</v>
      </c>
      <c r="P49" s="241">
        <f>ROUND(P48/E48,3)</f>
        <v>0.44800000000000001</v>
      </c>
      <c r="Q49" s="219">
        <f>ROUND(Q48/E48,3)</f>
        <v>0.111</v>
      </c>
      <c r="R49" s="219">
        <f>ROUND(R48/E48,3)</f>
        <v>4.7E-2</v>
      </c>
      <c r="S49" s="219">
        <f>ROUND(S48/E48,3)</f>
        <v>6.4000000000000001E-2</v>
      </c>
      <c r="T49" s="219">
        <f>ROUND(T48/E48,3)</f>
        <v>0.57799999999999996</v>
      </c>
      <c r="U49" s="219">
        <f>ROUND(U48/E48,3)</f>
        <v>0.19400000000000001</v>
      </c>
      <c r="V49" s="223">
        <f>ROUND(V48/E48,3)</f>
        <v>0.38400000000000001</v>
      </c>
      <c r="W49" s="222">
        <f>ROUND(W48/E48,3)</f>
        <v>1.2999999999999999E-2</v>
      </c>
      <c r="X49" s="216">
        <f>ROUND(X48/E48,3)</f>
        <v>1.0999999999999999E-2</v>
      </c>
      <c r="Y49" s="242">
        <f>ROUND(Y48/E48,3)</f>
        <v>2E-3</v>
      </c>
      <c r="Z49" s="225">
        <f>ROUND(Z48/E48,3)</f>
        <v>0.126</v>
      </c>
      <c r="AA49" s="216">
        <f>ROUND(AA48/E48,3)</f>
        <v>6.0999999999999999E-2</v>
      </c>
      <c r="AB49" s="243">
        <f>ROUND(AB48/E48,3)</f>
        <v>6.5000000000000002E-2</v>
      </c>
      <c r="AC49" s="102"/>
    </row>
    <row r="50" spans="2:29" ht="12.9" customHeight="1" x14ac:dyDescent="0.2">
      <c r="B50" s="409"/>
      <c r="C50" s="405"/>
      <c r="D50" s="293"/>
      <c r="E50" s="273"/>
      <c r="F50" s="244">
        <f>ROUND(F48/F48,3)</f>
        <v>1</v>
      </c>
      <c r="G50" s="245">
        <f>ROUND(G48/G48,3)</f>
        <v>1</v>
      </c>
      <c r="H50" s="246"/>
      <c r="I50" s="247">
        <f>ROUND(I48/F48,3)</f>
        <v>0.217</v>
      </c>
      <c r="J50" s="248">
        <f>ROUND(J48/G48,3)</f>
        <v>0.14099999999999999</v>
      </c>
      <c r="K50" s="249"/>
      <c r="L50" s="247">
        <f>ROUND(L48/F48,3)</f>
        <v>0.78300000000000003</v>
      </c>
      <c r="M50" s="250">
        <f>ROUND(M48/G48,3)</f>
        <v>0.85899999999999999</v>
      </c>
      <c r="N50" s="251"/>
      <c r="O50" s="247">
        <f>ROUND(O48/F48,3)</f>
        <v>0.60199999999999998</v>
      </c>
      <c r="P50" s="252">
        <f>ROUND(P48/G48,3)</f>
        <v>0.748</v>
      </c>
      <c r="Q50" s="253"/>
      <c r="R50" s="247">
        <f>ROUND(R48/F48,3)</f>
        <v>0.11799999999999999</v>
      </c>
      <c r="S50" s="247">
        <f>ROUND(S48/G48,3)</f>
        <v>0.107</v>
      </c>
      <c r="T50" s="253"/>
      <c r="U50" s="247">
        <f>ROUND(U48/F48,3)</f>
        <v>0.48499999999999999</v>
      </c>
      <c r="V50" s="254">
        <f>ROUND(V48/G48,3)</f>
        <v>0.64</v>
      </c>
      <c r="W50" s="251"/>
      <c r="X50" s="244">
        <f>ROUND(X48/F48,3)</f>
        <v>2.8000000000000001E-2</v>
      </c>
      <c r="Y50" s="255">
        <f>ROUND(Y48/G48,3)</f>
        <v>3.0000000000000001E-3</v>
      </c>
      <c r="Z50" s="256"/>
      <c r="AA50" s="244">
        <f>ROUND(AA48/F48,3)</f>
        <v>0.152</v>
      </c>
      <c r="AB50" s="257">
        <f>ROUND(AB48/G48,3)</f>
        <v>0.109</v>
      </c>
      <c r="AC50" s="102"/>
    </row>
    <row r="51" spans="2:29" ht="12.9" customHeight="1" x14ac:dyDescent="0.2">
      <c r="B51" s="409"/>
      <c r="C51" s="412" t="s">
        <v>15</v>
      </c>
      <c r="D51" s="201">
        <v>35</v>
      </c>
      <c r="E51" s="36">
        <f>F51+G51</f>
        <v>3486</v>
      </c>
      <c r="F51" s="35">
        <f>I51+L51</f>
        <v>2241</v>
      </c>
      <c r="G51" s="106">
        <f>J51+M51</f>
        <v>1245</v>
      </c>
      <c r="H51" s="120">
        <v>1259</v>
      </c>
      <c r="I51" s="83">
        <v>1003</v>
      </c>
      <c r="J51" s="121">
        <v>256</v>
      </c>
      <c r="K51" s="131">
        <f>L51+M51</f>
        <v>2227</v>
      </c>
      <c r="L51" s="74">
        <f>O51+AA51+X51</f>
        <v>1238</v>
      </c>
      <c r="M51" s="84">
        <f>P51+AB51+Y51</f>
        <v>989</v>
      </c>
      <c r="N51" s="85">
        <f>O51+P51</f>
        <v>1256</v>
      </c>
      <c r="O51" s="83">
        <f>R51+U51</f>
        <v>522</v>
      </c>
      <c r="P51" s="86">
        <f>S51+V51</f>
        <v>734</v>
      </c>
      <c r="Q51" s="83">
        <v>321</v>
      </c>
      <c r="R51" s="83">
        <v>204</v>
      </c>
      <c r="S51" s="83">
        <v>117</v>
      </c>
      <c r="T51" s="83">
        <v>935</v>
      </c>
      <c r="U51" s="83">
        <v>318</v>
      </c>
      <c r="V51" s="156">
        <v>617</v>
      </c>
      <c r="W51" s="85">
        <v>51</v>
      </c>
      <c r="X51" s="36">
        <v>45</v>
      </c>
      <c r="Y51" s="178">
        <v>6</v>
      </c>
      <c r="Z51" s="182">
        <v>920</v>
      </c>
      <c r="AA51" s="36">
        <v>671</v>
      </c>
      <c r="AB51" s="132">
        <v>249</v>
      </c>
      <c r="AC51" s="101"/>
    </row>
    <row r="52" spans="2:29" ht="12.9" customHeight="1" x14ac:dyDescent="0.2">
      <c r="B52" s="409"/>
      <c r="C52" s="405"/>
      <c r="D52" s="289"/>
      <c r="E52" s="216"/>
      <c r="F52" s="216">
        <f>ROUND(F51/E51,3)</f>
        <v>0.64300000000000002</v>
      </c>
      <c r="G52" s="217">
        <f>ROUND(G51/E51,3)</f>
        <v>0.35699999999999998</v>
      </c>
      <c r="H52" s="218">
        <f>ROUND(H51/E51,3)</f>
        <v>0.36099999999999999</v>
      </c>
      <c r="I52" s="219">
        <f>ROUND(I51/E51,3)</f>
        <v>0.28799999999999998</v>
      </c>
      <c r="J52" s="220">
        <f>ROUND(J51/E51,3)</f>
        <v>7.2999999999999995E-2</v>
      </c>
      <c r="K52" s="240">
        <f>ROUND(K51/E51,3)</f>
        <v>0.63900000000000001</v>
      </c>
      <c r="L52" s="219">
        <f>ROUND(L51/E51,3)</f>
        <v>0.35499999999999998</v>
      </c>
      <c r="M52" s="221">
        <f>ROUND(M51/E51,3)</f>
        <v>0.28399999999999997</v>
      </c>
      <c r="N52" s="222">
        <f>ROUND(N51/E51,3)</f>
        <v>0.36</v>
      </c>
      <c r="O52" s="219">
        <f>ROUND(O51/E51,3)</f>
        <v>0.15</v>
      </c>
      <c r="P52" s="241">
        <f>ROUND(P51/E51,3)</f>
        <v>0.21099999999999999</v>
      </c>
      <c r="Q52" s="219">
        <f>ROUND(Q51/E51,3)</f>
        <v>9.1999999999999998E-2</v>
      </c>
      <c r="R52" s="219">
        <f>ROUND(R51/E51,3)</f>
        <v>5.8999999999999997E-2</v>
      </c>
      <c r="S52" s="219">
        <f>ROUND(S51/E51,3)</f>
        <v>3.4000000000000002E-2</v>
      </c>
      <c r="T52" s="219">
        <f>ROUND(T51/E51,3)</f>
        <v>0.26800000000000002</v>
      </c>
      <c r="U52" s="219">
        <f>ROUND(U51/E51,3)</f>
        <v>9.0999999999999998E-2</v>
      </c>
      <c r="V52" s="223">
        <f>ROUND(V51/E51,3)</f>
        <v>0.17699999999999999</v>
      </c>
      <c r="W52" s="222">
        <f>ROUND(W51/E51,3)</f>
        <v>1.4999999999999999E-2</v>
      </c>
      <c r="X52" s="216">
        <f>ROUND(X51/E51,3)</f>
        <v>1.2999999999999999E-2</v>
      </c>
      <c r="Y52" s="242">
        <f>ROUND(Y51/E51,3)</f>
        <v>2E-3</v>
      </c>
      <c r="Z52" s="225">
        <f>ROUND(Z51/E51,3)</f>
        <v>0.26400000000000001</v>
      </c>
      <c r="AA52" s="216">
        <f>ROUND(AA51/E51,3)</f>
        <v>0.192</v>
      </c>
      <c r="AB52" s="243">
        <f>ROUND(AB51/E51,3)</f>
        <v>7.0999999999999994E-2</v>
      </c>
      <c r="AC52" s="102"/>
    </row>
    <row r="53" spans="2:29" ht="12.9" customHeight="1" thickBot="1" x14ac:dyDescent="0.25">
      <c r="B53" s="409"/>
      <c r="C53" s="413"/>
      <c r="D53" s="294"/>
      <c r="E53" s="274"/>
      <c r="F53" s="259">
        <f>ROUND(F51/F51,3)</f>
        <v>1</v>
      </c>
      <c r="G53" s="260">
        <f>ROUND(G51/G51,3)</f>
        <v>1</v>
      </c>
      <c r="H53" s="261"/>
      <c r="I53" s="258">
        <f>ROUND(I51/F51,3)</f>
        <v>0.44800000000000001</v>
      </c>
      <c r="J53" s="262">
        <f>ROUND(J51/G51,3)</f>
        <v>0.20599999999999999</v>
      </c>
      <c r="K53" s="263"/>
      <c r="L53" s="258">
        <f>ROUND(L51/F51,3)</f>
        <v>0.55200000000000005</v>
      </c>
      <c r="M53" s="264">
        <f>ROUND(M51/G51,3)</f>
        <v>0.79400000000000004</v>
      </c>
      <c r="N53" s="265"/>
      <c r="O53" s="258">
        <f>ROUND(O51/F51,3)</f>
        <v>0.23300000000000001</v>
      </c>
      <c r="P53" s="266">
        <f>ROUND(P51/G51,3)</f>
        <v>0.59</v>
      </c>
      <c r="Q53" s="267"/>
      <c r="R53" s="258">
        <f>ROUND(R51/F51,3)</f>
        <v>9.0999999999999998E-2</v>
      </c>
      <c r="S53" s="258">
        <f>ROUND(S51/G51,3)</f>
        <v>9.4E-2</v>
      </c>
      <c r="T53" s="267"/>
      <c r="U53" s="258">
        <f>ROUND(U51/F51,3)</f>
        <v>0.14199999999999999</v>
      </c>
      <c r="V53" s="268">
        <f>ROUND(V51/G51,3)</f>
        <v>0.496</v>
      </c>
      <c r="W53" s="265"/>
      <c r="X53" s="259">
        <f>ROUND(X51/F51,3)</f>
        <v>0.02</v>
      </c>
      <c r="Y53" s="269">
        <f>ROUND(Y51/G51,3)</f>
        <v>5.0000000000000001E-3</v>
      </c>
      <c r="Z53" s="270"/>
      <c r="AA53" s="259">
        <f>ROUND(AA51/F51,3)</f>
        <v>0.29899999999999999</v>
      </c>
      <c r="AB53" s="271">
        <f>ROUND(AB51/G51,3)</f>
        <v>0.2</v>
      </c>
      <c r="AC53" s="102"/>
    </row>
    <row r="54" spans="2:29" ht="12.9" customHeight="1" thickTop="1" x14ac:dyDescent="0.2">
      <c r="B54" s="409"/>
      <c r="C54" s="32" t="s">
        <v>16</v>
      </c>
      <c r="D54" s="100">
        <f>D39+D42+D45+D48</f>
        <v>399</v>
      </c>
      <c r="E54" s="35">
        <f>E39+E42+E45+E48</f>
        <v>3723</v>
      </c>
      <c r="F54" s="35">
        <f t="shared" ref="F54:AB54" si="1">F39+F42+F45+F48</f>
        <v>1841</v>
      </c>
      <c r="G54" s="106">
        <f t="shared" si="1"/>
        <v>1882</v>
      </c>
      <c r="H54" s="116">
        <f t="shared" si="1"/>
        <v>1161</v>
      </c>
      <c r="I54" s="74">
        <f>I39+I42+I45+I48</f>
        <v>803</v>
      </c>
      <c r="J54" s="117">
        <f t="shared" si="1"/>
        <v>358</v>
      </c>
      <c r="K54" s="126">
        <f t="shared" si="1"/>
        <v>2562</v>
      </c>
      <c r="L54" s="74">
        <f t="shared" si="1"/>
        <v>1038</v>
      </c>
      <c r="M54" s="77">
        <f t="shared" si="1"/>
        <v>1524</v>
      </c>
      <c r="N54" s="73">
        <f t="shared" si="1"/>
        <v>2008</v>
      </c>
      <c r="O54" s="74">
        <f t="shared" si="1"/>
        <v>695</v>
      </c>
      <c r="P54" s="75">
        <f t="shared" si="1"/>
        <v>1313</v>
      </c>
      <c r="Q54" s="74">
        <f t="shared" si="1"/>
        <v>403</v>
      </c>
      <c r="R54" s="74">
        <f t="shared" si="1"/>
        <v>196</v>
      </c>
      <c r="S54" s="74">
        <f>S39+S42+S45+S48</f>
        <v>207</v>
      </c>
      <c r="T54" s="74">
        <f t="shared" si="1"/>
        <v>1605</v>
      </c>
      <c r="U54" s="74">
        <f t="shared" si="1"/>
        <v>499</v>
      </c>
      <c r="V54" s="154">
        <f t="shared" si="1"/>
        <v>1106</v>
      </c>
      <c r="W54" s="73">
        <f t="shared" si="1"/>
        <v>49</v>
      </c>
      <c r="X54" s="35">
        <f t="shared" si="1"/>
        <v>37</v>
      </c>
      <c r="Y54" s="174">
        <f t="shared" si="1"/>
        <v>12</v>
      </c>
      <c r="Z54" s="181">
        <f t="shared" si="1"/>
        <v>505</v>
      </c>
      <c r="AA54" s="35">
        <f t="shared" si="1"/>
        <v>306</v>
      </c>
      <c r="AB54" s="130">
        <f t="shared" si="1"/>
        <v>199</v>
      </c>
      <c r="AC54" s="102"/>
    </row>
    <row r="55" spans="2:29" ht="12.9" customHeight="1" x14ac:dyDescent="0.2">
      <c r="B55" s="409"/>
      <c r="C55" s="30" t="s">
        <v>17</v>
      </c>
      <c r="D55" s="289"/>
      <c r="E55" s="216"/>
      <c r="F55" s="216">
        <f>ROUND(F54/E54,3)</f>
        <v>0.49399999999999999</v>
      </c>
      <c r="G55" s="217">
        <f>ROUND(G54/E54,3)</f>
        <v>0.50600000000000001</v>
      </c>
      <c r="H55" s="218">
        <f>ROUND(H54/E54,3)</f>
        <v>0.312</v>
      </c>
      <c r="I55" s="219">
        <f>ROUND(I54/E54,3)</f>
        <v>0.216</v>
      </c>
      <c r="J55" s="220">
        <f>ROUND(J54/E54,3)</f>
        <v>9.6000000000000002E-2</v>
      </c>
      <c r="K55" s="240">
        <f>ROUND(K54/E54,3)</f>
        <v>0.68799999999999994</v>
      </c>
      <c r="L55" s="219">
        <f>ROUND(L54/E54,3)</f>
        <v>0.27900000000000003</v>
      </c>
      <c r="M55" s="221">
        <f>ROUND(M54/E54,3)</f>
        <v>0.40899999999999997</v>
      </c>
      <c r="N55" s="222">
        <f>ROUND(N54/E54,3)</f>
        <v>0.53900000000000003</v>
      </c>
      <c r="O55" s="219">
        <f>ROUND(O54/E54,3)</f>
        <v>0.187</v>
      </c>
      <c r="P55" s="241">
        <f>ROUND(P54/E54,3)</f>
        <v>0.35299999999999998</v>
      </c>
      <c r="Q55" s="219">
        <f>ROUND(Q54/E54,3)</f>
        <v>0.108</v>
      </c>
      <c r="R55" s="219">
        <f>ROUND(R54/E54,3)</f>
        <v>5.2999999999999999E-2</v>
      </c>
      <c r="S55" s="219">
        <f>ROUND(S54/E54,3)</f>
        <v>5.6000000000000001E-2</v>
      </c>
      <c r="T55" s="219">
        <f>ROUND(T54/E54,3)</f>
        <v>0.43099999999999999</v>
      </c>
      <c r="U55" s="219">
        <f>ROUND(U54/E54,3)</f>
        <v>0.13400000000000001</v>
      </c>
      <c r="V55" s="223">
        <f>ROUND(V54/E54,3)</f>
        <v>0.29699999999999999</v>
      </c>
      <c r="W55" s="222">
        <f>ROUND(W54/E54,3)</f>
        <v>1.2999999999999999E-2</v>
      </c>
      <c r="X55" s="216">
        <f>ROUND(X54/E54,3)</f>
        <v>0.01</v>
      </c>
      <c r="Y55" s="242">
        <f>ROUND(Y54/E54,3)</f>
        <v>3.0000000000000001E-3</v>
      </c>
      <c r="Z55" s="225">
        <f>ROUND(Z54/E54,3)</f>
        <v>0.13600000000000001</v>
      </c>
      <c r="AA55" s="216">
        <f>ROUND(AA54/E54,3)</f>
        <v>8.2000000000000003E-2</v>
      </c>
      <c r="AB55" s="243">
        <f>ROUND(AB54/E54,3)</f>
        <v>5.2999999999999999E-2</v>
      </c>
      <c r="AC55" s="102"/>
    </row>
    <row r="56" spans="2:29" ht="12.9" customHeight="1" x14ac:dyDescent="0.2">
      <c r="B56" s="409"/>
      <c r="C56" s="5"/>
      <c r="D56" s="293"/>
      <c r="E56" s="273"/>
      <c r="F56" s="244">
        <f>ROUND(F54/F54,3)</f>
        <v>1</v>
      </c>
      <c r="G56" s="245">
        <f>ROUND(G54/G54,3)</f>
        <v>1</v>
      </c>
      <c r="H56" s="246"/>
      <c r="I56" s="247">
        <f>ROUND(I54/F54,3)</f>
        <v>0.436</v>
      </c>
      <c r="J56" s="248">
        <f>ROUND(J54/G54,3)</f>
        <v>0.19</v>
      </c>
      <c r="K56" s="249"/>
      <c r="L56" s="247">
        <f>ROUND(L54/F54,3)</f>
        <v>0.56399999999999995</v>
      </c>
      <c r="M56" s="250">
        <f>ROUND(M54/G54,3)</f>
        <v>0.81</v>
      </c>
      <c r="N56" s="251"/>
      <c r="O56" s="247">
        <f>ROUND(O54/F54,3)</f>
        <v>0.378</v>
      </c>
      <c r="P56" s="252">
        <f>ROUND(P54/G54,3)</f>
        <v>0.69799999999999995</v>
      </c>
      <c r="Q56" s="253"/>
      <c r="R56" s="247">
        <f>ROUND(R54/F54,3)</f>
        <v>0.106</v>
      </c>
      <c r="S56" s="247">
        <f>ROUND(S54/G54,3)</f>
        <v>0.11</v>
      </c>
      <c r="T56" s="253"/>
      <c r="U56" s="247">
        <f>ROUND(U54/F54,3)</f>
        <v>0.27100000000000002</v>
      </c>
      <c r="V56" s="254">
        <f>ROUND(V54/G54,3)</f>
        <v>0.58799999999999997</v>
      </c>
      <c r="W56" s="251"/>
      <c r="X56" s="244">
        <f>ROUND(X54/F54,3)</f>
        <v>0.02</v>
      </c>
      <c r="Y56" s="255">
        <f>ROUND(Y54/G54,3)</f>
        <v>6.0000000000000001E-3</v>
      </c>
      <c r="Z56" s="256"/>
      <c r="AA56" s="244">
        <f>ROUND(AA54/F54,3)</f>
        <v>0.16600000000000001</v>
      </c>
      <c r="AB56" s="257">
        <f>ROUND(AB54/G54,3)</f>
        <v>0.106</v>
      </c>
      <c r="AC56" s="102"/>
    </row>
    <row r="57" spans="2:29" ht="12.9" customHeight="1" x14ac:dyDescent="0.2">
      <c r="B57" s="409"/>
      <c r="C57" s="4" t="s">
        <v>16</v>
      </c>
      <c r="D57" s="100">
        <f>D42+D45+D48+D51</f>
        <v>202</v>
      </c>
      <c r="E57" s="35">
        <f t="shared" ref="E57:AB57" si="2">E42+E45+E48+E51</f>
        <v>6315</v>
      </c>
      <c r="F57" s="35">
        <f t="shared" si="2"/>
        <v>3563</v>
      </c>
      <c r="G57" s="106">
        <f t="shared" si="2"/>
        <v>2752</v>
      </c>
      <c r="H57" s="120">
        <f t="shared" si="2"/>
        <v>1980</v>
      </c>
      <c r="I57" s="83">
        <f>I42+I45+I48+I51</f>
        <v>1484</v>
      </c>
      <c r="J57" s="121">
        <f t="shared" si="2"/>
        <v>496</v>
      </c>
      <c r="K57" s="131">
        <f t="shared" si="2"/>
        <v>4335</v>
      </c>
      <c r="L57" s="83">
        <f t="shared" si="2"/>
        <v>2079</v>
      </c>
      <c r="M57" s="84">
        <f t="shared" si="2"/>
        <v>2256</v>
      </c>
      <c r="N57" s="85">
        <f t="shared" si="2"/>
        <v>2939</v>
      </c>
      <c r="O57" s="83">
        <f t="shared" si="2"/>
        <v>1102</v>
      </c>
      <c r="P57" s="86">
        <f t="shared" si="2"/>
        <v>1837</v>
      </c>
      <c r="Q57" s="83">
        <f t="shared" si="2"/>
        <v>657</v>
      </c>
      <c r="R57" s="83">
        <f t="shared" si="2"/>
        <v>369</v>
      </c>
      <c r="S57" s="83">
        <f t="shared" si="2"/>
        <v>288</v>
      </c>
      <c r="T57" s="83">
        <f t="shared" si="2"/>
        <v>2282</v>
      </c>
      <c r="U57" s="83">
        <f t="shared" si="2"/>
        <v>733</v>
      </c>
      <c r="V57" s="156">
        <f t="shared" si="2"/>
        <v>1549</v>
      </c>
      <c r="W57" s="85">
        <f t="shared" si="2"/>
        <v>90</v>
      </c>
      <c r="X57" s="36">
        <f t="shared" si="2"/>
        <v>81</v>
      </c>
      <c r="Y57" s="178">
        <f t="shared" si="2"/>
        <v>9</v>
      </c>
      <c r="Z57" s="182">
        <f t="shared" si="2"/>
        <v>1306</v>
      </c>
      <c r="AA57" s="36">
        <f t="shared" si="2"/>
        <v>896</v>
      </c>
      <c r="AB57" s="132">
        <f t="shared" si="2"/>
        <v>410</v>
      </c>
      <c r="AC57" s="102"/>
    </row>
    <row r="58" spans="2:29" ht="12.9" customHeight="1" x14ac:dyDescent="0.2">
      <c r="B58" s="409"/>
      <c r="C58" s="30" t="s">
        <v>18</v>
      </c>
      <c r="D58" s="289"/>
      <c r="E58" s="216"/>
      <c r="F58" s="216">
        <f>ROUND(F57/E57,3)</f>
        <v>0.56399999999999995</v>
      </c>
      <c r="G58" s="217">
        <f>ROUND(G57/E57,3)</f>
        <v>0.436</v>
      </c>
      <c r="H58" s="218">
        <f>ROUND(H57/E57,3)</f>
        <v>0.314</v>
      </c>
      <c r="I58" s="219">
        <f>ROUND(I57/E57,3)</f>
        <v>0.23499999999999999</v>
      </c>
      <c r="J58" s="220">
        <f>ROUND(J57/E57,3)</f>
        <v>7.9000000000000001E-2</v>
      </c>
      <c r="K58" s="240">
        <f>ROUND(K57/E57,3)</f>
        <v>0.68600000000000005</v>
      </c>
      <c r="L58" s="219">
        <f>ROUND(L57/E57,3)</f>
        <v>0.32900000000000001</v>
      </c>
      <c r="M58" s="221">
        <f>ROUND(M57/E57,3)</f>
        <v>0.35699999999999998</v>
      </c>
      <c r="N58" s="222">
        <f>ROUND(N57/E57,3)</f>
        <v>0.46500000000000002</v>
      </c>
      <c r="O58" s="219">
        <f>ROUND(O57/E57,3)</f>
        <v>0.17499999999999999</v>
      </c>
      <c r="P58" s="241">
        <f>ROUND(P57/E57,3)</f>
        <v>0.29099999999999998</v>
      </c>
      <c r="Q58" s="219">
        <f>ROUND(Q57/E57,3)</f>
        <v>0.104</v>
      </c>
      <c r="R58" s="219">
        <f>ROUND(R57/E57,3)</f>
        <v>5.8000000000000003E-2</v>
      </c>
      <c r="S58" s="219">
        <f>ROUND(S57/E57,3)</f>
        <v>4.5999999999999999E-2</v>
      </c>
      <c r="T58" s="219">
        <f>ROUND(T57/E57,3)</f>
        <v>0.36099999999999999</v>
      </c>
      <c r="U58" s="219">
        <f>ROUND(U57/E57,3)</f>
        <v>0.11600000000000001</v>
      </c>
      <c r="V58" s="223">
        <f>ROUND(V57/E57,3)</f>
        <v>0.245</v>
      </c>
      <c r="W58" s="222">
        <f>ROUND(W57/E57,3)</f>
        <v>1.4E-2</v>
      </c>
      <c r="X58" s="216">
        <f>ROUND(X57/E57,3)</f>
        <v>1.2999999999999999E-2</v>
      </c>
      <c r="Y58" s="242">
        <f>ROUND(Y57/E57,3)</f>
        <v>1E-3</v>
      </c>
      <c r="Z58" s="225">
        <f>ROUND(Z57/E57,3)</f>
        <v>0.20699999999999999</v>
      </c>
      <c r="AA58" s="216">
        <f>ROUND(AA57/E57,3)</f>
        <v>0.14199999999999999</v>
      </c>
      <c r="AB58" s="243">
        <f>ROUND(AB57/E57,3)</f>
        <v>6.5000000000000002E-2</v>
      </c>
      <c r="AC58" s="102"/>
    </row>
    <row r="59" spans="2:29" ht="12.9" customHeight="1" thickBot="1" x14ac:dyDescent="0.25">
      <c r="B59" s="410"/>
      <c r="C59" s="5"/>
      <c r="D59" s="293"/>
      <c r="E59" s="273"/>
      <c r="F59" s="244">
        <f>ROUND(F57/F57,3)</f>
        <v>1</v>
      </c>
      <c r="G59" s="245">
        <f>ROUND(G57/G57,3)</f>
        <v>1</v>
      </c>
      <c r="H59" s="275"/>
      <c r="I59" s="276">
        <f>ROUND(I57/F57,3)</f>
        <v>0.41699999999999998</v>
      </c>
      <c r="J59" s="277">
        <f>ROUND(J57/G57,3)</f>
        <v>0.18</v>
      </c>
      <c r="K59" s="278"/>
      <c r="L59" s="276">
        <f>ROUND(L57/F57,3)</f>
        <v>0.58299999999999996</v>
      </c>
      <c r="M59" s="279">
        <f>ROUND(M57/G57,3)</f>
        <v>0.82</v>
      </c>
      <c r="N59" s="280"/>
      <c r="O59" s="276">
        <f>ROUND(O57/F57,3)</f>
        <v>0.309</v>
      </c>
      <c r="P59" s="281">
        <f>ROUND(P57/G57,3)</f>
        <v>0.66800000000000004</v>
      </c>
      <c r="Q59" s="282"/>
      <c r="R59" s="276">
        <f>ROUND(R57/F57,3)</f>
        <v>0.104</v>
      </c>
      <c r="S59" s="276">
        <f>ROUND(S57/G57,3)</f>
        <v>0.105</v>
      </c>
      <c r="T59" s="282"/>
      <c r="U59" s="276">
        <f>ROUND(U57/F57,3)</f>
        <v>0.20599999999999999</v>
      </c>
      <c r="V59" s="283">
        <f>ROUND(V57/G57,3)</f>
        <v>0.56299999999999994</v>
      </c>
      <c r="W59" s="280"/>
      <c r="X59" s="284">
        <f>ROUND(X57/F57,3)</f>
        <v>2.3E-2</v>
      </c>
      <c r="Y59" s="285">
        <f>ROUND(Y57/G57,3)</f>
        <v>3.0000000000000001E-3</v>
      </c>
      <c r="Z59" s="286"/>
      <c r="AA59" s="284">
        <f>ROUND(AA57/F57,3)</f>
        <v>0.251</v>
      </c>
      <c r="AB59" s="287">
        <f>ROUND(AB57/G57,3)</f>
        <v>0.14899999999999999</v>
      </c>
      <c r="AC59" s="102"/>
    </row>
    <row r="60" spans="2:29" ht="15" customHeight="1" thickTop="1" x14ac:dyDescent="0.2">
      <c r="E60" s="22"/>
      <c r="F60" s="22"/>
      <c r="G60" s="22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22"/>
      <c r="Y60" s="22"/>
      <c r="Z60" s="87"/>
      <c r="AA60" s="22"/>
      <c r="AB60" s="22"/>
      <c r="AC60" s="22"/>
    </row>
    <row r="61" spans="2:29" x14ac:dyDescent="0.2">
      <c r="B61" s="1" t="s">
        <v>35</v>
      </c>
      <c r="D61" s="6">
        <f>D36+D39+D42+D45+D48+D51</f>
        <v>530</v>
      </c>
      <c r="E61" s="6">
        <f>E36+E39+E42+E45+E48+E51</f>
        <v>7391</v>
      </c>
      <c r="F61" s="6">
        <f t="shared" ref="F61:AB61" si="3">F36+F39+F42+F45+F48+F51</f>
        <v>4174</v>
      </c>
      <c r="G61" s="6">
        <f t="shared" si="3"/>
        <v>3217</v>
      </c>
      <c r="H61" s="6">
        <f>H36+H39+H42+H45+H48+H51</f>
        <v>2502</v>
      </c>
      <c r="I61" s="6">
        <f>I36+I39+I42+I45+I48+I51</f>
        <v>1861</v>
      </c>
      <c r="J61" s="6">
        <f t="shared" si="3"/>
        <v>641</v>
      </c>
      <c r="K61" s="6">
        <f t="shared" si="3"/>
        <v>4889</v>
      </c>
      <c r="L61" s="6">
        <f t="shared" si="3"/>
        <v>2313</v>
      </c>
      <c r="M61" s="6">
        <f t="shared" si="3"/>
        <v>2576</v>
      </c>
      <c r="N61" s="6">
        <f t="shared" si="3"/>
        <v>3344</v>
      </c>
      <c r="O61" s="6">
        <f t="shared" si="3"/>
        <v>1242</v>
      </c>
      <c r="P61" s="6">
        <f t="shared" si="3"/>
        <v>2102</v>
      </c>
      <c r="Q61" s="6">
        <f t="shared" si="3"/>
        <v>747</v>
      </c>
      <c r="R61" s="6">
        <f t="shared" si="3"/>
        <v>407</v>
      </c>
      <c r="S61" s="6">
        <f>S36+S39+S42+S45+S48+S51</f>
        <v>340</v>
      </c>
      <c r="T61" s="6">
        <f t="shared" si="3"/>
        <v>2597</v>
      </c>
      <c r="U61" s="6">
        <f t="shared" si="3"/>
        <v>835</v>
      </c>
      <c r="V61" s="6">
        <f t="shared" si="3"/>
        <v>1762</v>
      </c>
      <c r="W61" s="6">
        <f>W36+W39+W42+W45+W48+W51</f>
        <v>101</v>
      </c>
      <c r="X61" s="6">
        <f t="shared" si="3"/>
        <v>83</v>
      </c>
      <c r="Y61" s="6">
        <f t="shared" si="3"/>
        <v>18</v>
      </c>
      <c r="Z61" s="6">
        <f t="shared" si="3"/>
        <v>1444</v>
      </c>
      <c r="AA61" s="6">
        <f t="shared" si="3"/>
        <v>988</v>
      </c>
      <c r="AB61" s="1">
        <f t="shared" si="3"/>
        <v>456</v>
      </c>
    </row>
    <row r="62" spans="2:29" s="33" customFormat="1" x14ac:dyDescent="0.2">
      <c r="B62" s="33" t="s">
        <v>36</v>
      </c>
      <c r="E62" s="63"/>
      <c r="F62" s="63">
        <f>F61/E61</f>
        <v>0.56474090109592745</v>
      </c>
      <c r="G62" s="63">
        <f>G61/E61</f>
        <v>0.43525909890407249</v>
      </c>
      <c r="H62" s="63">
        <f>H61/E61</f>
        <v>0.33851982140441078</v>
      </c>
      <c r="I62" s="64">
        <f>I61/E61</f>
        <v>0.25179272087674198</v>
      </c>
      <c r="J62" s="64">
        <f>J61/E61</f>
        <v>8.6727100527668785E-2</v>
      </c>
      <c r="K62" s="64">
        <f>K61/E61</f>
        <v>0.66148017859558927</v>
      </c>
      <c r="L62" s="63">
        <f>L61/E61</f>
        <v>0.31294818021918552</v>
      </c>
      <c r="M62" s="63">
        <f>M61/E61</f>
        <v>0.34853199837640375</v>
      </c>
      <c r="N62" s="63">
        <f>N61/E61</f>
        <v>0.45244215938303339</v>
      </c>
      <c r="O62" s="63">
        <f>O61/E61</f>
        <v>0.16804221350290893</v>
      </c>
      <c r="P62" s="63">
        <f>P61/E61</f>
        <v>0.28439994588012446</v>
      </c>
      <c r="Q62" s="64">
        <f>Q61/E61</f>
        <v>0.10106886754160466</v>
      </c>
      <c r="R62" s="64">
        <f>R61/E61</f>
        <v>5.5066973345961306E-2</v>
      </c>
      <c r="S62" s="63">
        <f>S61/E61</f>
        <v>4.600189419564335E-2</v>
      </c>
      <c r="T62" s="63">
        <f>T61/E61</f>
        <v>0.35137329184142879</v>
      </c>
      <c r="U62" s="63">
        <f>U61/E61</f>
        <v>0.11297524015694764</v>
      </c>
      <c r="V62" s="63">
        <f>V61/E61</f>
        <v>0.23839805168448114</v>
      </c>
      <c r="W62" s="63">
        <f>W61/E61</f>
        <v>1.3665268569882288E-2</v>
      </c>
      <c r="X62" s="63">
        <f>X61/E61</f>
        <v>1.1229874171289405E-2</v>
      </c>
      <c r="Y62" s="64">
        <f>Y61/E61</f>
        <v>2.4353943985928831E-3</v>
      </c>
      <c r="Z62" s="64">
        <f>Z61/E61</f>
        <v>0.19537275064267351</v>
      </c>
      <c r="AA62" s="63">
        <f>AA61/E61</f>
        <v>0.13367609254498714</v>
      </c>
      <c r="AB62" s="33">
        <f>AB61/E61</f>
        <v>6.1696658097686374E-2</v>
      </c>
    </row>
    <row r="63" spans="2:29" s="33" customFormat="1" x14ac:dyDescent="0.2">
      <c r="B63" s="33" t="s">
        <v>37</v>
      </c>
      <c r="D63" s="206"/>
      <c r="F63" s="33">
        <f>ROUND(F61/F61,3)</f>
        <v>1</v>
      </c>
      <c r="G63" s="33">
        <f>ROUND(G61/G61,3)</f>
        <v>1</v>
      </c>
      <c r="I63" s="206">
        <f>ROUND(I61/F61,3)</f>
        <v>0.44600000000000001</v>
      </c>
      <c r="J63" s="206">
        <f>ROUND(J61/G61,3)</f>
        <v>0.19900000000000001</v>
      </c>
      <c r="K63" s="206"/>
      <c r="L63" s="206">
        <f>ROUND(L61/F61,3)</f>
        <v>0.55400000000000005</v>
      </c>
      <c r="M63" s="63">
        <f>ROUND(M61/G61,3)</f>
        <v>0.80100000000000005</v>
      </c>
      <c r="N63" s="63"/>
      <c r="O63" s="63">
        <f>ROUND(O61/F61,3)</f>
        <v>0.29799999999999999</v>
      </c>
      <c r="P63" s="63">
        <f>ROUND(P61/G61,3)</f>
        <v>0.65300000000000002</v>
      </c>
      <c r="Q63" s="63"/>
      <c r="R63" s="63">
        <f>ROUND(R61/F61,3)</f>
        <v>9.8000000000000004E-2</v>
      </c>
      <c r="S63" s="63">
        <f>ROUND(S61/G61,3)</f>
        <v>0.106</v>
      </c>
      <c r="T63" s="206"/>
      <c r="U63" s="63">
        <f>ROUND(U61/F61,3)</f>
        <v>0.2</v>
      </c>
      <c r="V63" s="63">
        <f>ROUND(V61/G61,3)</f>
        <v>0.54800000000000004</v>
      </c>
      <c r="W63" s="63"/>
      <c r="X63" s="63">
        <f>ROUND(X61/F61,3)</f>
        <v>0.02</v>
      </c>
      <c r="Y63" s="63">
        <f>ROUND(Y61/G61,3)</f>
        <v>6.0000000000000001E-3</v>
      </c>
      <c r="Z63" s="63"/>
      <c r="AA63" s="63">
        <f>ROUND(AA61/F61,3)</f>
        <v>0.23699999999999999</v>
      </c>
      <c r="AB63" s="33">
        <f>ROUND(AB61/G61,3)</f>
        <v>0.14199999999999999</v>
      </c>
    </row>
    <row r="64" spans="2:29" s="33" customFormat="1" x14ac:dyDescent="0.2">
      <c r="D64" s="206"/>
      <c r="I64" s="206"/>
      <c r="J64" s="206"/>
      <c r="K64" s="206"/>
      <c r="L64" s="206"/>
      <c r="M64" s="63"/>
      <c r="N64" s="63"/>
      <c r="O64" s="63"/>
      <c r="P64" s="63"/>
      <c r="Q64" s="63"/>
      <c r="R64" s="63"/>
      <c r="S64" s="63"/>
      <c r="T64" s="206"/>
      <c r="U64" s="63"/>
      <c r="V64" s="63"/>
      <c r="W64" s="63"/>
      <c r="X64" s="63"/>
      <c r="Y64" s="63"/>
      <c r="Z64" s="63"/>
      <c r="AA64" s="63"/>
    </row>
    <row r="65" spans="2:28" s="33" customFormat="1" x14ac:dyDescent="0.2">
      <c r="B65" s="33" t="s">
        <v>38</v>
      </c>
      <c r="D65" s="210">
        <f>D54+D51+D36</f>
        <v>530</v>
      </c>
      <c r="E65" s="210">
        <f t="shared" ref="E65:AB65" si="4">E54+E51+E36</f>
        <v>7391</v>
      </c>
      <c r="F65" s="210">
        <f t="shared" si="4"/>
        <v>4174</v>
      </c>
      <c r="G65" s="210">
        <f t="shared" si="4"/>
        <v>3217</v>
      </c>
      <c r="H65" s="210">
        <f t="shared" si="4"/>
        <v>2502</v>
      </c>
      <c r="I65" s="210">
        <f t="shared" si="4"/>
        <v>1861</v>
      </c>
      <c r="J65" s="210">
        <f t="shared" si="4"/>
        <v>641</v>
      </c>
      <c r="K65" s="210">
        <f t="shared" si="4"/>
        <v>4889</v>
      </c>
      <c r="L65" s="210">
        <f t="shared" si="4"/>
        <v>2313</v>
      </c>
      <c r="M65" s="210">
        <f t="shared" si="4"/>
        <v>2576</v>
      </c>
      <c r="N65" s="210">
        <f t="shared" si="4"/>
        <v>3344</v>
      </c>
      <c r="O65" s="210">
        <f t="shared" si="4"/>
        <v>1242</v>
      </c>
      <c r="P65" s="210">
        <f t="shared" si="4"/>
        <v>2102</v>
      </c>
      <c r="Q65" s="210">
        <f t="shared" si="4"/>
        <v>747</v>
      </c>
      <c r="R65" s="210">
        <f t="shared" si="4"/>
        <v>407</v>
      </c>
      <c r="S65" s="210">
        <f t="shared" si="4"/>
        <v>340</v>
      </c>
      <c r="T65" s="210">
        <f t="shared" si="4"/>
        <v>2597</v>
      </c>
      <c r="U65" s="210">
        <f t="shared" si="4"/>
        <v>835</v>
      </c>
      <c r="V65" s="210">
        <f t="shared" si="4"/>
        <v>1762</v>
      </c>
      <c r="W65" s="210">
        <f t="shared" si="4"/>
        <v>101</v>
      </c>
      <c r="X65" s="210">
        <f t="shared" si="4"/>
        <v>83</v>
      </c>
      <c r="Y65" s="210">
        <f t="shared" si="4"/>
        <v>18</v>
      </c>
      <c r="Z65" s="210">
        <f t="shared" si="4"/>
        <v>1444</v>
      </c>
      <c r="AA65" s="210">
        <f t="shared" si="4"/>
        <v>988</v>
      </c>
      <c r="AB65" s="210">
        <f t="shared" si="4"/>
        <v>456</v>
      </c>
    </row>
    <row r="66" spans="2:28" s="33" customFormat="1" x14ac:dyDescent="0.2">
      <c r="D66" s="210">
        <f>D57+D39+D36</f>
        <v>530</v>
      </c>
      <c r="E66" s="210">
        <f t="shared" ref="E66:AB66" si="5">E57+E39+E36</f>
        <v>7391</v>
      </c>
      <c r="F66" s="210">
        <f t="shared" si="5"/>
        <v>4174</v>
      </c>
      <c r="G66" s="210">
        <f t="shared" si="5"/>
        <v>3217</v>
      </c>
      <c r="H66" s="210">
        <f t="shared" si="5"/>
        <v>2502</v>
      </c>
      <c r="I66" s="210">
        <f t="shared" si="5"/>
        <v>1861</v>
      </c>
      <c r="J66" s="210">
        <f t="shared" si="5"/>
        <v>641</v>
      </c>
      <c r="K66" s="210">
        <f t="shared" si="5"/>
        <v>4889</v>
      </c>
      <c r="L66" s="210">
        <f t="shared" si="5"/>
        <v>2313</v>
      </c>
      <c r="M66" s="210">
        <f t="shared" si="5"/>
        <v>2576</v>
      </c>
      <c r="N66" s="210">
        <f t="shared" si="5"/>
        <v>3344</v>
      </c>
      <c r="O66" s="210">
        <f t="shared" si="5"/>
        <v>1242</v>
      </c>
      <c r="P66" s="210">
        <f t="shared" si="5"/>
        <v>2102</v>
      </c>
      <c r="Q66" s="210">
        <f t="shared" si="5"/>
        <v>747</v>
      </c>
      <c r="R66" s="210">
        <f t="shared" si="5"/>
        <v>407</v>
      </c>
      <c r="S66" s="210">
        <f t="shared" si="5"/>
        <v>340</v>
      </c>
      <c r="T66" s="210">
        <f t="shared" si="5"/>
        <v>2597</v>
      </c>
      <c r="U66" s="210">
        <f t="shared" si="5"/>
        <v>835</v>
      </c>
      <c r="V66" s="210">
        <f t="shared" si="5"/>
        <v>1762</v>
      </c>
      <c r="W66" s="210">
        <f t="shared" si="5"/>
        <v>101</v>
      </c>
      <c r="X66" s="210">
        <f t="shared" si="5"/>
        <v>83</v>
      </c>
      <c r="Y66" s="210">
        <f t="shared" si="5"/>
        <v>18</v>
      </c>
      <c r="Z66" s="210">
        <f t="shared" si="5"/>
        <v>1444</v>
      </c>
      <c r="AA66" s="210">
        <f t="shared" si="5"/>
        <v>988</v>
      </c>
      <c r="AB66" s="210">
        <f t="shared" si="5"/>
        <v>456</v>
      </c>
    </row>
    <row r="67" spans="2:28" x14ac:dyDescent="0.2">
      <c r="D67" s="2"/>
      <c r="E67" s="1"/>
      <c r="H67" s="1"/>
      <c r="I67" s="2"/>
      <c r="J67" s="2"/>
      <c r="K67" s="2"/>
      <c r="L67" s="2"/>
      <c r="M67" s="63"/>
      <c r="N67" s="63"/>
      <c r="O67" s="63"/>
      <c r="P67" s="63"/>
      <c r="Q67" s="63"/>
      <c r="R67" s="63"/>
      <c r="S67" s="63"/>
      <c r="T67" s="2"/>
      <c r="U67" s="63"/>
      <c r="V67" s="63"/>
      <c r="W67" s="63"/>
      <c r="X67" s="63"/>
      <c r="Y67" s="63"/>
      <c r="Z67" s="63"/>
      <c r="AA67" s="63"/>
    </row>
    <row r="68" spans="2:28" s="207" customFormat="1" x14ac:dyDescent="0.2">
      <c r="B68" s="211" t="s">
        <v>39</v>
      </c>
      <c r="C68" s="211"/>
      <c r="D68" s="212">
        <f>D15-D61</f>
        <v>0</v>
      </c>
      <c r="E68" s="212">
        <f t="shared" ref="E68:AB70" si="6">E15-E61</f>
        <v>0</v>
      </c>
      <c r="F68" s="212">
        <f>F15-F61</f>
        <v>0</v>
      </c>
      <c r="G68" s="212">
        <f>G15-G61</f>
        <v>0</v>
      </c>
      <c r="H68" s="212">
        <f t="shared" si="6"/>
        <v>0</v>
      </c>
      <c r="I68" s="212">
        <f t="shared" si="6"/>
        <v>0</v>
      </c>
      <c r="J68" s="212">
        <f t="shared" si="6"/>
        <v>0</v>
      </c>
      <c r="K68" s="212">
        <f>K15-K61</f>
        <v>0</v>
      </c>
      <c r="L68" s="212">
        <f t="shared" si="6"/>
        <v>0</v>
      </c>
      <c r="M68" s="212">
        <f t="shared" si="6"/>
        <v>0</v>
      </c>
      <c r="N68" s="212">
        <f t="shared" si="6"/>
        <v>0</v>
      </c>
      <c r="O68" s="212">
        <f t="shared" si="6"/>
        <v>0</v>
      </c>
      <c r="P68" s="212">
        <f t="shared" si="6"/>
        <v>0</v>
      </c>
      <c r="Q68" s="212">
        <f>Q15-Q61</f>
        <v>0</v>
      </c>
      <c r="R68" s="212">
        <f t="shared" si="6"/>
        <v>0</v>
      </c>
      <c r="S68" s="212">
        <f>S15-S61</f>
        <v>0</v>
      </c>
      <c r="T68" s="212">
        <f t="shared" si="6"/>
        <v>0</v>
      </c>
      <c r="U68" s="212">
        <f t="shared" si="6"/>
        <v>0</v>
      </c>
      <c r="V68" s="212">
        <f t="shared" si="6"/>
        <v>0</v>
      </c>
      <c r="W68" s="212">
        <f>W15-W61</f>
        <v>0</v>
      </c>
      <c r="X68" s="212">
        <f t="shared" si="6"/>
        <v>0</v>
      </c>
      <c r="Y68" s="212">
        <f t="shared" si="6"/>
        <v>0</v>
      </c>
      <c r="Z68" s="212">
        <f t="shared" si="6"/>
        <v>0</v>
      </c>
      <c r="AA68" s="212">
        <f t="shared" si="6"/>
        <v>0</v>
      </c>
      <c r="AB68" s="211">
        <f t="shared" si="6"/>
        <v>0</v>
      </c>
    </row>
    <row r="69" spans="2:28" s="207" customFormat="1" x14ac:dyDescent="0.2">
      <c r="B69" s="211"/>
      <c r="C69" s="211"/>
      <c r="D69" s="212"/>
      <c r="E69" s="212"/>
      <c r="F69" s="212">
        <f>F16-F62</f>
        <v>2.5909890407249669E-4</v>
      </c>
      <c r="G69" s="212">
        <f>G16-G62</f>
        <v>-2.5909890407249669E-4</v>
      </c>
      <c r="H69" s="212">
        <f>H16-H62</f>
        <v>4.8017859558924236E-4</v>
      </c>
      <c r="I69" s="212">
        <f>I16-I62</f>
        <v>2.0727912325801956E-4</v>
      </c>
      <c r="J69" s="212">
        <f t="shared" si="6"/>
        <v>2.7289947233120893E-4</v>
      </c>
      <c r="K69" s="212">
        <f t="shared" si="6"/>
        <v>-4.8017859558924236E-4</v>
      </c>
      <c r="L69" s="212">
        <f t="shared" si="6"/>
        <v>5.1819780814477134E-5</v>
      </c>
      <c r="M69" s="212">
        <f t="shared" si="6"/>
        <v>4.6800162359622588E-4</v>
      </c>
      <c r="N69" s="212">
        <f t="shared" si="6"/>
        <v>-4.4215938303338032E-4</v>
      </c>
      <c r="O69" s="212">
        <f t="shared" si="6"/>
        <v>-4.2213502908922118E-5</v>
      </c>
      <c r="P69" s="212">
        <f t="shared" si="6"/>
        <v>-3.9994588012448595E-4</v>
      </c>
      <c r="Q69" s="212">
        <f t="shared" si="6"/>
        <v>-6.8867541604650251E-5</v>
      </c>
      <c r="R69" s="212">
        <f t="shared" si="6"/>
        <v>-6.6973345961306163E-5</v>
      </c>
      <c r="S69" s="212">
        <f t="shared" si="6"/>
        <v>-1.8941956433510265E-6</v>
      </c>
      <c r="T69" s="212">
        <f>T16-T62</f>
        <v>-3.7329184142881333E-4</v>
      </c>
      <c r="U69" s="212">
        <f t="shared" si="6"/>
        <v>2.4759843052363228E-5</v>
      </c>
      <c r="V69" s="212">
        <f t="shared" si="6"/>
        <v>-3.980516844811488E-4</v>
      </c>
      <c r="W69" s="212">
        <f t="shared" si="6"/>
        <v>3.3473143011771185E-4</v>
      </c>
      <c r="X69" s="212">
        <f t="shared" si="6"/>
        <v>-2.2987417128940597E-4</v>
      </c>
      <c r="Y69" s="212">
        <f t="shared" si="6"/>
        <v>-4.3539439859288306E-4</v>
      </c>
      <c r="Z69" s="212">
        <f t="shared" si="6"/>
        <v>-3.7275064267350277E-4</v>
      </c>
      <c r="AA69" s="212">
        <f t="shared" si="6"/>
        <v>3.2390745501287288E-4</v>
      </c>
      <c r="AB69" s="211">
        <f>AB16-AB62</f>
        <v>3.0334190231362523E-4</v>
      </c>
    </row>
    <row r="70" spans="2:28" s="207" customFormat="1" x14ac:dyDescent="0.2">
      <c r="B70" s="211"/>
      <c r="C70" s="211"/>
      <c r="D70" s="212"/>
      <c r="E70" s="212"/>
      <c r="F70" s="212">
        <f>F17-F63</f>
        <v>0</v>
      </c>
      <c r="G70" s="212">
        <f t="shared" si="6"/>
        <v>0</v>
      </c>
      <c r="H70" s="212"/>
      <c r="I70" s="212">
        <f>I17-I63</f>
        <v>0</v>
      </c>
      <c r="J70" s="212">
        <f t="shared" si="6"/>
        <v>0</v>
      </c>
      <c r="K70" s="212"/>
      <c r="L70" s="212">
        <f t="shared" si="6"/>
        <v>0</v>
      </c>
      <c r="M70" s="212">
        <f t="shared" si="6"/>
        <v>0</v>
      </c>
      <c r="N70" s="212"/>
      <c r="O70" s="212">
        <f t="shared" si="6"/>
        <v>0</v>
      </c>
      <c r="P70" s="212">
        <f t="shared" si="6"/>
        <v>0</v>
      </c>
      <c r="Q70" s="212"/>
      <c r="R70" s="212">
        <f t="shared" si="6"/>
        <v>0</v>
      </c>
      <c r="S70" s="212">
        <f t="shared" si="6"/>
        <v>0</v>
      </c>
      <c r="T70" s="212"/>
      <c r="U70" s="213">
        <f t="shared" si="6"/>
        <v>0</v>
      </c>
      <c r="V70" s="213">
        <f t="shared" si="6"/>
        <v>0</v>
      </c>
      <c r="W70" s="213"/>
      <c r="X70" s="213">
        <f t="shared" si="6"/>
        <v>0</v>
      </c>
      <c r="Y70" s="213">
        <f t="shared" si="6"/>
        <v>0</v>
      </c>
      <c r="Z70" s="213"/>
      <c r="AA70" s="213">
        <f>AA17-AA63</f>
        <v>0</v>
      </c>
      <c r="AB70" s="211">
        <f t="shared" si="6"/>
        <v>0</v>
      </c>
    </row>
    <row r="71" spans="2:28" x14ac:dyDescent="0.2">
      <c r="B71" s="211"/>
      <c r="C71" s="211"/>
      <c r="D71" s="211"/>
      <c r="E71" s="212"/>
      <c r="F71" s="211"/>
      <c r="G71" s="211"/>
      <c r="H71" s="214"/>
      <c r="I71" s="214"/>
      <c r="J71" s="214"/>
      <c r="K71" s="214"/>
      <c r="L71" s="214"/>
      <c r="M71" s="214"/>
      <c r="N71" s="215"/>
      <c r="O71" s="214"/>
      <c r="P71" s="214"/>
      <c r="Q71" s="214"/>
      <c r="R71" s="215"/>
      <c r="S71" s="215"/>
      <c r="T71" s="215"/>
      <c r="U71" s="214"/>
      <c r="V71" s="214"/>
      <c r="W71" s="215"/>
      <c r="X71" s="211"/>
      <c r="Y71" s="211"/>
      <c r="Z71" s="215"/>
      <c r="AA71" s="211"/>
      <c r="AB71" s="211"/>
    </row>
    <row r="72" spans="2:28" x14ac:dyDescent="0.2">
      <c r="B72" s="211"/>
      <c r="C72" s="211"/>
      <c r="D72" s="211">
        <f>D65-D61</f>
        <v>0</v>
      </c>
      <c r="E72" s="211">
        <f t="shared" ref="E72:AB72" si="7">E65-E61</f>
        <v>0</v>
      </c>
      <c r="F72" s="211">
        <f t="shared" si="7"/>
        <v>0</v>
      </c>
      <c r="G72" s="211">
        <f t="shared" si="7"/>
        <v>0</v>
      </c>
      <c r="H72" s="211">
        <f t="shared" si="7"/>
        <v>0</v>
      </c>
      <c r="I72" s="211">
        <f t="shared" si="7"/>
        <v>0</v>
      </c>
      <c r="J72" s="211">
        <f t="shared" si="7"/>
        <v>0</v>
      </c>
      <c r="K72" s="211">
        <f t="shared" si="7"/>
        <v>0</v>
      </c>
      <c r="L72" s="211">
        <f t="shared" si="7"/>
        <v>0</v>
      </c>
      <c r="M72" s="211">
        <f t="shared" si="7"/>
        <v>0</v>
      </c>
      <c r="N72" s="211">
        <f t="shared" si="7"/>
        <v>0</v>
      </c>
      <c r="O72" s="211">
        <f t="shared" si="7"/>
        <v>0</v>
      </c>
      <c r="P72" s="211">
        <f t="shared" si="7"/>
        <v>0</v>
      </c>
      <c r="Q72" s="211">
        <f t="shared" si="7"/>
        <v>0</v>
      </c>
      <c r="R72" s="211">
        <f t="shared" si="7"/>
        <v>0</v>
      </c>
      <c r="S72" s="211">
        <f t="shared" si="7"/>
        <v>0</v>
      </c>
      <c r="T72" s="211">
        <f t="shared" si="7"/>
        <v>0</v>
      </c>
      <c r="U72" s="211">
        <f t="shared" si="7"/>
        <v>0</v>
      </c>
      <c r="V72" s="211">
        <f t="shared" si="7"/>
        <v>0</v>
      </c>
      <c r="W72" s="211">
        <f t="shared" si="7"/>
        <v>0</v>
      </c>
      <c r="X72" s="211">
        <f t="shared" si="7"/>
        <v>0</v>
      </c>
      <c r="Y72" s="211">
        <f t="shared" si="7"/>
        <v>0</v>
      </c>
      <c r="Z72" s="211">
        <f t="shared" si="7"/>
        <v>0</v>
      </c>
      <c r="AA72" s="211">
        <f t="shared" si="7"/>
        <v>0</v>
      </c>
      <c r="AB72" s="211">
        <f t="shared" si="7"/>
        <v>0</v>
      </c>
    </row>
    <row r="73" spans="2:28" x14ac:dyDescent="0.2">
      <c r="B73" s="211"/>
      <c r="C73" s="211"/>
      <c r="D73" s="211">
        <f>D66-D61</f>
        <v>0</v>
      </c>
      <c r="E73" s="211">
        <f t="shared" ref="E73:AB73" si="8">E66-E61</f>
        <v>0</v>
      </c>
      <c r="F73" s="211">
        <f t="shared" si="8"/>
        <v>0</v>
      </c>
      <c r="G73" s="211">
        <f t="shared" si="8"/>
        <v>0</v>
      </c>
      <c r="H73" s="211">
        <f t="shared" si="8"/>
        <v>0</v>
      </c>
      <c r="I73" s="211">
        <f t="shared" si="8"/>
        <v>0</v>
      </c>
      <c r="J73" s="211">
        <f t="shared" si="8"/>
        <v>0</v>
      </c>
      <c r="K73" s="211">
        <f t="shared" si="8"/>
        <v>0</v>
      </c>
      <c r="L73" s="211">
        <f t="shared" si="8"/>
        <v>0</v>
      </c>
      <c r="M73" s="211">
        <f t="shared" si="8"/>
        <v>0</v>
      </c>
      <c r="N73" s="211">
        <f t="shared" si="8"/>
        <v>0</v>
      </c>
      <c r="O73" s="211">
        <f t="shared" si="8"/>
        <v>0</v>
      </c>
      <c r="P73" s="211">
        <f t="shared" si="8"/>
        <v>0</v>
      </c>
      <c r="Q73" s="211">
        <f t="shared" si="8"/>
        <v>0</v>
      </c>
      <c r="R73" s="211">
        <f t="shared" si="8"/>
        <v>0</v>
      </c>
      <c r="S73" s="211">
        <f t="shared" si="8"/>
        <v>0</v>
      </c>
      <c r="T73" s="211">
        <f t="shared" si="8"/>
        <v>0</v>
      </c>
      <c r="U73" s="211">
        <f t="shared" si="8"/>
        <v>0</v>
      </c>
      <c r="V73" s="211">
        <f t="shared" si="8"/>
        <v>0</v>
      </c>
      <c r="W73" s="211">
        <f t="shared" si="8"/>
        <v>0</v>
      </c>
      <c r="X73" s="211">
        <f t="shared" si="8"/>
        <v>0</v>
      </c>
      <c r="Y73" s="211">
        <f t="shared" si="8"/>
        <v>0</v>
      </c>
      <c r="Z73" s="211">
        <f t="shared" si="8"/>
        <v>0</v>
      </c>
      <c r="AA73" s="211">
        <f t="shared" si="8"/>
        <v>0</v>
      </c>
      <c r="AB73" s="211">
        <f t="shared" si="8"/>
        <v>0</v>
      </c>
    </row>
    <row r="340" spans="32:60" ht="20.399999999999999" x14ac:dyDescent="0.2">
      <c r="AF340" s="1" ph="1"/>
      <c r="AI340" s="1" ph="1"/>
      <c r="AO340" s="1" ph="1"/>
      <c r="AR340" s="1" ph="1"/>
      <c r="AV340" s="1" ph="1"/>
      <c r="AY340" s="1" ph="1"/>
      <c r="BA340" s="1" ph="1"/>
      <c r="BD340" s="1" ph="1"/>
      <c r="BE340" s="1" ph="1"/>
      <c r="BH340" s="1" ph="1"/>
    </row>
    <row r="351" spans="32:60" ht="20.399999999999999" x14ac:dyDescent="0.2">
      <c r="AF351" s="1" ph="1"/>
      <c r="AI351" s="1" ph="1"/>
      <c r="AO351" s="1" ph="1"/>
      <c r="AR351" s="1" ph="1"/>
      <c r="AV351" s="1" ph="1"/>
      <c r="AY351" s="1" ph="1"/>
      <c r="BA351" s="1" ph="1"/>
      <c r="BD351" s="1" ph="1"/>
      <c r="BE351" s="1" ph="1"/>
      <c r="BH351" s="1" ph="1"/>
    </row>
    <row r="365" spans="32:60" ht="20.399999999999999" x14ac:dyDescent="0.2">
      <c r="AF365" s="1" ph="1"/>
      <c r="AI365" s="1" ph="1"/>
      <c r="AO365" s="1" ph="1"/>
      <c r="AR365" s="1" ph="1"/>
      <c r="AV365" s="1" ph="1"/>
      <c r="AY365" s="1" ph="1"/>
      <c r="BA365" s="1" ph="1"/>
      <c r="BD365" s="1" ph="1"/>
      <c r="BE365" s="1" ph="1"/>
      <c r="BH365" s="1" ph="1"/>
    </row>
    <row r="404" spans="32:60" ht="20.399999999999999" x14ac:dyDescent="0.2">
      <c r="AF404" s="1" ph="1"/>
      <c r="AI404" s="1" ph="1"/>
      <c r="AO404" s="1" ph="1"/>
      <c r="AR404" s="1" ph="1"/>
      <c r="AV404" s="1" ph="1"/>
      <c r="AY404" s="1" ph="1"/>
      <c r="BA404" s="1" ph="1"/>
      <c r="BD404" s="1" ph="1"/>
      <c r="BE404" s="1" ph="1"/>
      <c r="BH404" s="1" ph="1"/>
    </row>
    <row r="415" spans="32:60" ht="20.399999999999999" x14ac:dyDescent="0.2">
      <c r="AF415" s="1" ph="1"/>
      <c r="AI415" s="1" ph="1"/>
      <c r="AO415" s="1" ph="1"/>
      <c r="AR415" s="1" ph="1"/>
      <c r="AV415" s="1" ph="1"/>
      <c r="AY415" s="1" ph="1"/>
      <c r="BA415" s="1" ph="1"/>
      <c r="BD415" s="1" ph="1"/>
      <c r="BE415" s="1" ph="1"/>
      <c r="BH415" s="1" ph="1"/>
    </row>
    <row r="429" spans="32:60" ht="20.399999999999999" x14ac:dyDescent="0.2">
      <c r="AF429" s="1" ph="1"/>
      <c r="AI429" s="1" ph="1"/>
      <c r="AO429" s="1" ph="1"/>
      <c r="AR429" s="1" ph="1"/>
      <c r="AV429" s="1" ph="1"/>
      <c r="AY429" s="1" ph="1"/>
      <c r="BA429" s="1" ph="1"/>
      <c r="BD429" s="1" ph="1"/>
      <c r="BE429" s="1" ph="1"/>
      <c r="BH429" s="1" ph="1"/>
    </row>
    <row r="430" spans="32:60" ht="20.399999999999999" x14ac:dyDescent="0.2">
      <c r="AF430" s="1" ph="1"/>
      <c r="AI430" s="1" ph="1"/>
      <c r="AO430" s="1" ph="1"/>
      <c r="AR430" s="1" ph="1"/>
      <c r="AV430" s="1" ph="1"/>
      <c r="AY430" s="1" ph="1"/>
      <c r="BA430" s="1" ph="1"/>
      <c r="BD430" s="1" ph="1"/>
      <c r="BE430" s="1" ph="1"/>
      <c r="BH430" s="1" ph="1"/>
    </row>
    <row r="443" spans="32:60" ht="20.399999999999999" x14ac:dyDescent="0.2">
      <c r="AF443" s="1" ph="1"/>
      <c r="AI443" s="1" ph="1"/>
      <c r="AO443" s="1" ph="1"/>
      <c r="AR443" s="1" ph="1"/>
      <c r="AV443" s="1" ph="1"/>
      <c r="AY443" s="1" ph="1"/>
      <c r="BA443" s="1" ph="1"/>
      <c r="BD443" s="1" ph="1"/>
      <c r="BE443" s="1" ph="1"/>
      <c r="BH443" s="1" ph="1"/>
    </row>
    <row r="445" spans="32:60" ht="20.399999999999999" x14ac:dyDescent="0.2">
      <c r="AF445" s="1" ph="1"/>
      <c r="AI445" s="1" ph="1"/>
      <c r="AO445" s="1" ph="1"/>
      <c r="AR445" s="1" ph="1"/>
      <c r="AV445" s="1" ph="1"/>
      <c r="AY445" s="1" ph="1"/>
      <c r="BA445" s="1" ph="1"/>
      <c r="BD445" s="1" ph="1"/>
      <c r="BE445" s="1" ph="1"/>
      <c r="BH445" s="1" ph="1"/>
    </row>
    <row r="446" spans="32:60" ht="20.399999999999999" x14ac:dyDescent="0.2">
      <c r="AF446" s="1" ph="1"/>
      <c r="AI446" s="1" ph="1"/>
      <c r="AO446" s="1" ph="1"/>
      <c r="AR446" s="1" ph="1"/>
      <c r="AV446" s="1" ph="1"/>
      <c r="AY446" s="1" ph="1"/>
      <c r="BA446" s="1" ph="1"/>
      <c r="BD446" s="1" ph="1"/>
      <c r="BE446" s="1" ph="1"/>
      <c r="BH446" s="1" ph="1"/>
    </row>
    <row r="485" spans="32:60" ht="20.399999999999999" x14ac:dyDescent="0.2">
      <c r="AF485" s="1" ph="1"/>
      <c r="AI485" s="1" ph="1"/>
      <c r="AO485" s="1" ph="1"/>
      <c r="AR485" s="1" ph="1"/>
      <c r="AV485" s="1" ph="1"/>
      <c r="AY485" s="1" ph="1"/>
      <c r="BA485" s="1" ph="1"/>
      <c r="BD485" s="1" ph="1"/>
      <c r="BE485" s="1" ph="1"/>
      <c r="BH485" s="1" ph="1"/>
    </row>
    <row r="496" spans="32:60" ht="20.399999999999999" x14ac:dyDescent="0.2">
      <c r="AF496" s="1" ph="1"/>
      <c r="AI496" s="1" ph="1"/>
      <c r="AO496" s="1" ph="1"/>
      <c r="AR496" s="1" ph="1"/>
      <c r="AV496" s="1" ph="1"/>
      <c r="AY496" s="1" ph="1"/>
      <c r="BA496" s="1" ph="1"/>
      <c r="BD496" s="1" ph="1"/>
      <c r="BE496" s="1" ph="1"/>
      <c r="BH496" s="1" ph="1"/>
    </row>
    <row r="510" spans="32:60" ht="20.399999999999999" x14ac:dyDescent="0.2">
      <c r="AF510" s="1" ph="1"/>
      <c r="AI510" s="1" ph="1"/>
      <c r="AO510" s="1" ph="1"/>
      <c r="AR510" s="1" ph="1"/>
      <c r="AV510" s="1" ph="1"/>
      <c r="AY510" s="1" ph="1"/>
      <c r="BA510" s="1" ph="1"/>
      <c r="BD510" s="1" ph="1"/>
      <c r="BE510" s="1" ph="1"/>
      <c r="BH510" s="1" ph="1"/>
    </row>
    <row r="511" spans="32:60" ht="20.399999999999999" x14ac:dyDescent="0.2">
      <c r="AF511" s="1" ph="1"/>
      <c r="AI511" s="1" ph="1"/>
      <c r="AO511" s="1" ph="1"/>
      <c r="AR511" s="1" ph="1"/>
      <c r="AV511" s="1" ph="1"/>
      <c r="AY511" s="1" ph="1"/>
      <c r="BA511" s="1" ph="1"/>
      <c r="BD511" s="1" ph="1"/>
      <c r="BE511" s="1" ph="1"/>
      <c r="BH511" s="1" ph="1"/>
    </row>
    <row r="524" spans="32:60" ht="20.399999999999999" x14ac:dyDescent="0.2">
      <c r="AF524" s="1" ph="1"/>
      <c r="AI524" s="1" ph="1"/>
      <c r="AO524" s="1" ph="1"/>
      <c r="AR524" s="1" ph="1"/>
      <c r="AV524" s="1" ph="1"/>
      <c r="AY524" s="1" ph="1"/>
      <c r="BA524" s="1" ph="1"/>
      <c r="BD524" s="1" ph="1"/>
      <c r="BE524" s="1" ph="1"/>
      <c r="BH524" s="1" ph="1"/>
    </row>
    <row r="526" spans="32:60" ht="20.399999999999999" x14ac:dyDescent="0.2">
      <c r="AF526" s="1" ph="1"/>
      <c r="AI526" s="1" ph="1"/>
      <c r="AO526" s="1" ph="1"/>
      <c r="AR526" s="1" ph="1"/>
      <c r="AV526" s="1" ph="1"/>
      <c r="AY526" s="1" ph="1"/>
      <c r="BA526" s="1" ph="1"/>
      <c r="BD526" s="1" ph="1"/>
      <c r="BE526" s="1" ph="1"/>
      <c r="BH526" s="1" ph="1"/>
    </row>
    <row r="527" spans="32:60" ht="20.399999999999999" x14ac:dyDescent="0.2">
      <c r="AF527" s="1" ph="1"/>
      <c r="AI527" s="1" ph="1"/>
      <c r="AO527" s="1" ph="1"/>
      <c r="AR527" s="1" ph="1"/>
      <c r="AV527" s="1" ph="1"/>
      <c r="AY527" s="1" ph="1"/>
      <c r="BA527" s="1" ph="1"/>
      <c r="BD527" s="1" ph="1"/>
      <c r="BE527" s="1" ph="1"/>
      <c r="BH527" s="1" ph="1"/>
    </row>
    <row r="530" spans="32:60" ht="20.399999999999999" x14ac:dyDescent="0.2">
      <c r="AF530" s="1" ph="1"/>
      <c r="AI530" s="1" ph="1"/>
      <c r="AO530" s="1" ph="1"/>
      <c r="AR530" s="1" ph="1"/>
      <c r="AV530" s="1" ph="1"/>
      <c r="AY530" s="1" ph="1"/>
      <c r="BA530" s="1" ph="1"/>
      <c r="BD530" s="1" ph="1"/>
      <c r="BE530" s="1" ph="1"/>
      <c r="BH530" s="1" ph="1"/>
    </row>
    <row r="531" spans="32:60" ht="20.399999999999999" x14ac:dyDescent="0.2">
      <c r="AF531" s="1" ph="1"/>
      <c r="AI531" s="1" ph="1"/>
      <c r="AO531" s="1" ph="1"/>
      <c r="AR531" s="1" ph="1"/>
      <c r="AV531" s="1" ph="1"/>
      <c r="AY531" s="1" ph="1"/>
      <c r="BA531" s="1" ph="1"/>
      <c r="BD531" s="1" ph="1"/>
      <c r="BE531" s="1" ph="1"/>
      <c r="BH531" s="1" ph="1"/>
    </row>
    <row r="532" spans="32:60" ht="20.399999999999999" x14ac:dyDescent="0.2">
      <c r="AF532" s="1" ph="1"/>
      <c r="AI532" s="1" ph="1"/>
      <c r="AO532" s="1" ph="1"/>
      <c r="AR532" s="1" ph="1"/>
      <c r="AV532" s="1" ph="1"/>
      <c r="AY532" s="1" ph="1"/>
      <c r="BA532" s="1" ph="1"/>
      <c r="BD532" s="1" ph="1"/>
      <c r="BE532" s="1" ph="1"/>
      <c r="BH532" s="1" ph="1"/>
    </row>
    <row r="534" spans="32:60" ht="20.399999999999999" x14ac:dyDescent="0.2">
      <c r="AF534" s="1" ph="1"/>
      <c r="AI534" s="1" ph="1"/>
      <c r="AO534" s="1" ph="1"/>
      <c r="AR534" s="1" ph="1"/>
      <c r="AV534" s="1" ph="1"/>
      <c r="AY534" s="1" ph="1"/>
      <c r="BA534" s="1" ph="1"/>
      <c r="BD534" s="1" ph="1"/>
      <c r="BE534" s="1" ph="1"/>
      <c r="BH534" s="1" ph="1"/>
    </row>
    <row r="535" spans="32:60" ht="20.399999999999999" x14ac:dyDescent="0.2">
      <c r="AF535" s="1" ph="1"/>
      <c r="AI535" s="1" ph="1"/>
      <c r="AO535" s="1" ph="1"/>
      <c r="AR535" s="1" ph="1"/>
      <c r="AV535" s="1" ph="1"/>
      <c r="AY535" s="1" ph="1"/>
      <c r="BA535" s="1" ph="1"/>
      <c r="BD535" s="1" ph="1"/>
      <c r="BE535" s="1" ph="1"/>
      <c r="BH535" s="1" ph="1"/>
    </row>
    <row r="537" spans="32:60" ht="20.399999999999999" x14ac:dyDescent="0.2">
      <c r="AF537" s="1" ph="1"/>
      <c r="AI537" s="1" ph="1"/>
      <c r="AO537" s="1" ph="1"/>
      <c r="AR537" s="1" ph="1"/>
      <c r="AV537" s="1" ph="1"/>
      <c r="AY537" s="1" ph="1"/>
      <c r="BA537" s="1" ph="1"/>
      <c r="BD537" s="1" ph="1"/>
      <c r="BE537" s="1" ph="1"/>
      <c r="BH537" s="1" ph="1"/>
    </row>
    <row r="538" spans="32:60" ht="20.399999999999999" x14ac:dyDescent="0.2">
      <c r="AF538" s="1" ph="1"/>
      <c r="AI538" s="1" ph="1"/>
      <c r="AO538" s="1" ph="1"/>
      <c r="AR538" s="1" ph="1"/>
      <c r="AV538" s="1" ph="1"/>
      <c r="AY538" s="1" ph="1"/>
      <c r="BA538" s="1" ph="1"/>
      <c r="BD538" s="1" ph="1"/>
      <c r="BE538" s="1" ph="1"/>
      <c r="BH538" s="1" ph="1"/>
    </row>
    <row r="539" spans="32:60" ht="20.399999999999999" x14ac:dyDescent="0.2">
      <c r="AF539" s="1" ph="1"/>
      <c r="AI539" s="1" ph="1"/>
      <c r="AO539" s="1" ph="1"/>
      <c r="AR539" s="1" ph="1"/>
      <c r="AV539" s="1" ph="1"/>
      <c r="AY539" s="1" ph="1"/>
      <c r="BA539" s="1" ph="1"/>
      <c r="BD539" s="1" ph="1"/>
      <c r="BE539" s="1" ph="1"/>
      <c r="BH539" s="1" ph="1"/>
    </row>
    <row r="540" spans="32:60" ht="20.399999999999999" x14ac:dyDescent="0.2">
      <c r="AF540" s="1" ph="1"/>
      <c r="AI540" s="1" ph="1"/>
      <c r="AO540" s="1" ph="1"/>
      <c r="AR540" s="1" ph="1"/>
      <c r="AV540" s="1" ph="1"/>
      <c r="AY540" s="1" ph="1"/>
      <c r="BA540" s="1" ph="1"/>
      <c r="BD540" s="1" ph="1"/>
      <c r="BE540" s="1" ph="1"/>
      <c r="BH540" s="1" ph="1"/>
    </row>
  </sheetData>
  <mergeCells count="41">
    <mergeCell ref="N11:N14"/>
    <mergeCell ref="B7:C14"/>
    <mergeCell ref="D7:D14"/>
    <mergeCell ref="E11:E14"/>
    <mergeCell ref="H11:H14"/>
    <mergeCell ref="K11:K14"/>
    <mergeCell ref="G12:G14"/>
    <mergeCell ref="I12:I14"/>
    <mergeCell ref="J12:J14"/>
    <mergeCell ref="L12:L14"/>
    <mergeCell ref="M12:M14"/>
    <mergeCell ref="X12:X14"/>
    <mergeCell ref="Y12:Y14"/>
    <mergeCell ref="AA12:AA14"/>
    <mergeCell ref="AB12:AB14"/>
    <mergeCell ref="B15:C17"/>
    <mergeCell ref="O12:O14"/>
    <mergeCell ref="P12:P14"/>
    <mergeCell ref="R12:R14"/>
    <mergeCell ref="S12:S14"/>
    <mergeCell ref="U12:U14"/>
    <mergeCell ref="V12:V14"/>
    <mergeCell ref="Q11:Q14"/>
    <mergeCell ref="T11:T14"/>
    <mergeCell ref="W11:W14"/>
    <mergeCell ref="Z11:Z14"/>
    <mergeCell ref="F12:F14"/>
    <mergeCell ref="C30:C32"/>
    <mergeCell ref="C33:C35"/>
    <mergeCell ref="B36:B59"/>
    <mergeCell ref="C36:C38"/>
    <mergeCell ref="C39:C41"/>
    <mergeCell ref="C42:C44"/>
    <mergeCell ref="C45:C47"/>
    <mergeCell ref="C48:C50"/>
    <mergeCell ref="C51:C53"/>
    <mergeCell ref="B18:B35"/>
    <mergeCell ref="C18:C20"/>
    <mergeCell ref="C21:C23"/>
    <mergeCell ref="C24:C26"/>
    <mergeCell ref="C27:C29"/>
  </mergeCells>
  <phoneticPr fontId="2"/>
  <pageMargins left="0.74" right="0.28000000000000003" top="0.77" bottom="0.59" header="0.45" footer="0.19685039370078741"/>
  <pageSetup paperSize="9" scale="63" firstPageNumber="1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A347-9309-4D89-9899-D7CDFC98C018}">
  <sheetPr>
    <pageSetUpPr fitToPage="1"/>
  </sheetPr>
  <dimension ref="B2:I41"/>
  <sheetViews>
    <sheetView view="pageBreakPreview" zoomScaleNormal="100" zoomScaleSheetLayoutView="100" workbookViewId="0"/>
  </sheetViews>
  <sheetFormatPr defaultColWidth="9" defaultRowHeight="13.2" x14ac:dyDescent="0.2"/>
  <cols>
    <col min="1" max="1" width="9" style="1"/>
    <col min="2" max="2" width="4.33203125" style="1" customWidth="1"/>
    <col min="3" max="3" width="16.6640625" style="1" customWidth="1"/>
    <col min="4" max="4" width="17.88671875" style="1" customWidth="1"/>
    <col min="5" max="6" width="19" style="1" customWidth="1"/>
    <col min="7" max="7" width="19.44140625" style="1" customWidth="1"/>
    <col min="8" max="8" width="17.88671875" style="1" customWidth="1"/>
    <col min="9" max="9" width="8.44140625" style="1" customWidth="1"/>
    <col min="10" max="16384" width="9" style="1"/>
  </cols>
  <sheetData>
    <row r="2" spans="2:9" x14ac:dyDescent="0.2">
      <c r="B2" s="1" t="s">
        <v>237</v>
      </c>
    </row>
    <row r="4" spans="2:9" x14ac:dyDescent="0.2">
      <c r="G4" s="55" t="s">
        <v>0</v>
      </c>
    </row>
    <row r="5" spans="2:9" x14ac:dyDescent="0.2">
      <c r="G5" s="55" t="s">
        <v>63</v>
      </c>
    </row>
    <row r="6" spans="2:9" ht="10.5" customHeight="1" x14ac:dyDescent="0.2">
      <c r="G6" s="55"/>
    </row>
    <row r="7" spans="2:9" ht="13.8" thickBot="1" x14ac:dyDescent="0.25">
      <c r="H7" s="2" t="s">
        <v>1</v>
      </c>
    </row>
    <row r="8" spans="2:9" ht="7.5" customHeight="1" x14ac:dyDescent="0.2">
      <c r="B8" s="7"/>
      <c r="C8" s="3"/>
      <c r="D8" s="478" t="s">
        <v>85</v>
      </c>
      <c r="E8" s="481" t="s">
        <v>86</v>
      </c>
      <c r="F8" s="484" t="s">
        <v>87</v>
      </c>
      <c r="G8" s="484" t="s">
        <v>88</v>
      </c>
      <c r="H8" s="487" t="s">
        <v>64</v>
      </c>
    </row>
    <row r="9" spans="2:9" ht="7.5" customHeight="1" x14ac:dyDescent="0.2">
      <c r="B9" s="14"/>
      <c r="C9" s="9"/>
      <c r="D9" s="479"/>
      <c r="E9" s="482"/>
      <c r="F9" s="485"/>
      <c r="G9" s="485"/>
      <c r="H9" s="479"/>
    </row>
    <row r="10" spans="2:9" ht="66.75" customHeight="1" x14ac:dyDescent="0.2">
      <c r="B10" s="24"/>
      <c r="C10" s="25"/>
      <c r="D10" s="480"/>
      <c r="E10" s="483"/>
      <c r="F10" s="486"/>
      <c r="G10" s="486"/>
      <c r="H10" s="480"/>
    </row>
    <row r="11" spans="2:9" ht="20.100000000000001" customHeight="1" x14ac:dyDescent="0.2">
      <c r="B11" s="488" t="s">
        <v>42</v>
      </c>
      <c r="C11" s="489"/>
      <c r="D11" s="171">
        <v>432</v>
      </c>
      <c r="E11" s="39">
        <v>145</v>
      </c>
      <c r="F11" s="57">
        <v>161</v>
      </c>
      <c r="G11" s="40">
        <v>115</v>
      </c>
      <c r="H11" s="60">
        <v>11</v>
      </c>
    </row>
    <row r="12" spans="2:9" ht="20.100000000000001" customHeight="1" thickBot="1" x14ac:dyDescent="0.25">
      <c r="B12" s="490"/>
      <c r="C12" s="491"/>
      <c r="D12" s="308"/>
      <c r="E12" s="93">
        <v>0.33564814814814814</v>
      </c>
      <c r="F12" s="202">
        <v>0.37268518518518517</v>
      </c>
      <c r="G12" s="103">
        <v>0.26620370370370372</v>
      </c>
      <c r="H12" s="92">
        <v>2.5462962962962962E-2</v>
      </c>
      <c r="I12" s="33"/>
    </row>
    <row r="13" spans="2:9" ht="20.100000000000001" customHeight="1" thickTop="1" x14ac:dyDescent="0.2">
      <c r="B13" s="408" t="s">
        <v>60</v>
      </c>
      <c r="C13" s="492" t="s">
        <v>44</v>
      </c>
      <c r="D13" s="300">
        <v>48</v>
      </c>
      <c r="E13" s="355">
        <v>15</v>
      </c>
      <c r="F13" s="59">
        <v>18</v>
      </c>
      <c r="G13" s="43">
        <v>15</v>
      </c>
      <c r="H13" s="62">
        <v>0</v>
      </c>
    </row>
    <row r="14" spans="2:9" ht="20.100000000000001" customHeight="1" x14ac:dyDescent="0.2">
      <c r="B14" s="409"/>
      <c r="C14" s="493"/>
      <c r="D14" s="309"/>
      <c r="E14" s="96">
        <v>0.3125</v>
      </c>
      <c r="F14" s="203">
        <v>0.375</v>
      </c>
      <c r="G14" s="104">
        <v>0.3125</v>
      </c>
      <c r="H14" s="97">
        <v>0</v>
      </c>
    </row>
    <row r="15" spans="2:9" ht="20.100000000000001" customHeight="1" x14ac:dyDescent="0.2">
      <c r="B15" s="409"/>
      <c r="C15" s="494" t="s">
        <v>45</v>
      </c>
      <c r="D15" s="295">
        <v>72</v>
      </c>
      <c r="E15" s="39">
        <v>25</v>
      </c>
      <c r="F15" s="57">
        <v>28</v>
      </c>
      <c r="G15" s="40">
        <v>19</v>
      </c>
      <c r="H15" s="60">
        <v>0</v>
      </c>
    </row>
    <row r="16" spans="2:9" ht="20.100000000000001" customHeight="1" x14ac:dyDescent="0.2">
      <c r="B16" s="409"/>
      <c r="C16" s="493"/>
      <c r="D16" s="310"/>
      <c r="E16" s="96">
        <v>0.34722222222222221</v>
      </c>
      <c r="F16" s="203">
        <v>0.3888888888888889</v>
      </c>
      <c r="G16" s="104">
        <v>0.2638888888888889</v>
      </c>
      <c r="H16" s="97">
        <v>0</v>
      </c>
    </row>
    <row r="17" spans="2:8" ht="20.100000000000001" customHeight="1" x14ac:dyDescent="0.2">
      <c r="B17" s="409"/>
      <c r="C17" s="494" t="s">
        <v>61</v>
      </c>
      <c r="D17" s="295">
        <v>24</v>
      </c>
      <c r="E17" s="39">
        <v>8</v>
      </c>
      <c r="F17" s="57">
        <v>11</v>
      </c>
      <c r="G17" s="40">
        <v>4</v>
      </c>
      <c r="H17" s="60">
        <v>1</v>
      </c>
    </row>
    <row r="18" spans="2:8" ht="20.100000000000001" customHeight="1" x14ac:dyDescent="0.2">
      <c r="B18" s="409"/>
      <c r="C18" s="493"/>
      <c r="D18" s="310"/>
      <c r="E18" s="96">
        <v>0.33333333333333331</v>
      </c>
      <c r="F18" s="203">
        <v>0.45833333333333331</v>
      </c>
      <c r="G18" s="104">
        <v>0.16666666666666666</v>
      </c>
      <c r="H18" s="97">
        <v>4.1666666666666664E-2</v>
      </c>
    </row>
    <row r="19" spans="2:8" ht="20.100000000000001" customHeight="1" x14ac:dyDescent="0.2">
      <c r="B19" s="409"/>
      <c r="C19" s="494" t="s">
        <v>47</v>
      </c>
      <c r="D19" s="295">
        <v>102</v>
      </c>
      <c r="E19" s="39">
        <v>29</v>
      </c>
      <c r="F19" s="57">
        <v>38</v>
      </c>
      <c r="G19" s="40">
        <v>29</v>
      </c>
      <c r="H19" s="60">
        <v>6</v>
      </c>
    </row>
    <row r="20" spans="2:8" ht="20.100000000000001" customHeight="1" x14ac:dyDescent="0.2">
      <c r="B20" s="409"/>
      <c r="C20" s="493"/>
      <c r="D20" s="310"/>
      <c r="E20" s="96">
        <v>0.28431372549019607</v>
      </c>
      <c r="F20" s="203">
        <v>0.37254901960784315</v>
      </c>
      <c r="G20" s="104">
        <v>0.28431372549019607</v>
      </c>
      <c r="H20" s="97">
        <v>5.8823529411764705E-2</v>
      </c>
    </row>
    <row r="21" spans="2:8" ht="20.100000000000001" customHeight="1" x14ac:dyDescent="0.2">
      <c r="B21" s="409"/>
      <c r="C21" s="494" t="s">
        <v>48</v>
      </c>
      <c r="D21" s="295">
        <v>15</v>
      </c>
      <c r="E21" s="39">
        <v>3</v>
      </c>
      <c r="F21" s="57">
        <v>9</v>
      </c>
      <c r="G21" s="40">
        <v>3</v>
      </c>
      <c r="H21" s="60">
        <v>0</v>
      </c>
    </row>
    <row r="22" spans="2:8" ht="20.100000000000001" customHeight="1" x14ac:dyDescent="0.2">
      <c r="B22" s="409"/>
      <c r="C22" s="493"/>
      <c r="D22" s="310"/>
      <c r="E22" s="96">
        <v>0.2</v>
      </c>
      <c r="F22" s="203">
        <v>0.6</v>
      </c>
      <c r="G22" s="104">
        <v>0.2</v>
      </c>
      <c r="H22" s="97">
        <v>0</v>
      </c>
    </row>
    <row r="23" spans="2:8" ht="20.100000000000001" customHeight="1" x14ac:dyDescent="0.2">
      <c r="B23" s="409"/>
      <c r="C23" s="494" t="s">
        <v>49</v>
      </c>
      <c r="D23" s="295">
        <v>171</v>
      </c>
      <c r="E23" s="41">
        <v>65</v>
      </c>
      <c r="F23" s="58">
        <v>57</v>
      </c>
      <c r="G23" s="42">
        <v>45</v>
      </c>
      <c r="H23" s="61">
        <v>4</v>
      </c>
    </row>
    <row r="24" spans="2:8" ht="20.100000000000001" customHeight="1" thickBot="1" x14ac:dyDescent="0.25">
      <c r="B24" s="409"/>
      <c r="C24" s="493"/>
      <c r="D24" s="309"/>
      <c r="E24" s="351">
        <v>0.38011695906432746</v>
      </c>
      <c r="F24" s="357">
        <v>0.33333333333333331</v>
      </c>
      <c r="G24" s="352">
        <v>0.26315789473684209</v>
      </c>
      <c r="H24" s="358">
        <v>2.3391812865497075E-2</v>
      </c>
    </row>
    <row r="25" spans="2:8" ht="20.100000000000001" customHeight="1" thickTop="1" x14ac:dyDescent="0.2">
      <c r="B25" s="408" t="s">
        <v>62</v>
      </c>
      <c r="C25" s="495" t="s">
        <v>10</v>
      </c>
      <c r="D25" s="300">
        <v>100</v>
      </c>
      <c r="E25" s="355">
        <v>27</v>
      </c>
      <c r="F25" s="59">
        <v>41</v>
      </c>
      <c r="G25" s="43">
        <v>27</v>
      </c>
      <c r="H25" s="62">
        <v>5</v>
      </c>
    </row>
    <row r="26" spans="2:8" ht="20.100000000000001" customHeight="1" x14ac:dyDescent="0.2">
      <c r="B26" s="409"/>
      <c r="C26" s="417"/>
      <c r="D26" s="310"/>
      <c r="E26" s="96">
        <v>0.27</v>
      </c>
      <c r="F26" s="203">
        <v>0.41</v>
      </c>
      <c r="G26" s="104">
        <v>0.27</v>
      </c>
      <c r="H26" s="97">
        <v>0.05</v>
      </c>
    </row>
    <row r="27" spans="2:8" ht="20.100000000000001" customHeight="1" x14ac:dyDescent="0.2">
      <c r="B27" s="409"/>
      <c r="C27" s="417" t="s">
        <v>11</v>
      </c>
      <c r="D27" s="303">
        <v>177</v>
      </c>
      <c r="E27" s="41">
        <v>60</v>
      </c>
      <c r="F27" s="58">
        <v>65</v>
      </c>
      <c r="G27" s="42">
        <v>47</v>
      </c>
      <c r="H27" s="61">
        <v>5</v>
      </c>
    </row>
    <row r="28" spans="2:8" ht="20.100000000000001" customHeight="1" x14ac:dyDescent="0.2">
      <c r="B28" s="409"/>
      <c r="C28" s="496"/>
      <c r="D28" s="310"/>
      <c r="E28" s="96">
        <v>0.33898305084745761</v>
      </c>
      <c r="F28" s="203">
        <v>0.3672316384180791</v>
      </c>
      <c r="G28" s="104">
        <v>0.2655367231638418</v>
      </c>
      <c r="H28" s="97">
        <v>2.8248587570621469E-2</v>
      </c>
    </row>
    <row r="29" spans="2:8" ht="20.100000000000001" customHeight="1" x14ac:dyDescent="0.2">
      <c r="B29" s="409"/>
      <c r="C29" s="417" t="s">
        <v>12</v>
      </c>
      <c r="D29" s="309">
        <v>54</v>
      </c>
      <c r="E29" s="41">
        <v>17</v>
      </c>
      <c r="F29" s="58">
        <v>16</v>
      </c>
      <c r="G29" s="42">
        <v>21</v>
      </c>
      <c r="H29" s="61"/>
    </row>
    <row r="30" spans="2:8" ht="20.100000000000001" customHeight="1" x14ac:dyDescent="0.2">
      <c r="B30" s="409"/>
      <c r="C30" s="496"/>
      <c r="D30" s="310"/>
      <c r="E30" s="96">
        <v>0.31481481481481483</v>
      </c>
      <c r="F30" s="203">
        <v>0.29629629629629628</v>
      </c>
      <c r="G30" s="104">
        <v>0.3888888888888889</v>
      </c>
      <c r="H30" s="97">
        <v>0</v>
      </c>
    </row>
    <row r="31" spans="2:8" ht="20.100000000000001" customHeight="1" x14ac:dyDescent="0.2">
      <c r="B31" s="409"/>
      <c r="C31" s="417" t="s">
        <v>13</v>
      </c>
      <c r="D31" s="309">
        <v>36</v>
      </c>
      <c r="E31" s="41">
        <v>18</v>
      </c>
      <c r="F31" s="58">
        <v>13</v>
      </c>
      <c r="G31" s="42">
        <v>5</v>
      </c>
      <c r="H31" s="61"/>
    </row>
    <row r="32" spans="2:8" ht="20.100000000000001" customHeight="1" x14ac:dyDescent="0.2">
      <c r="B32" s="409"/>
      <c r="C32" s="496"/>
      <c r="D32" s="310"/>
      <c r="E32" s="96">
        <v>0.5</v>
      </c>
      <c r="F32" s="203">
        <v>0.3611111111111111</v>
      </c>
      <c r="G32" s="104">
        <v>0.1388888888888889</v>
      </c>
      <c r="H32" s="97">
        <v>0</v>
      </c>
    </row>
    <row r="33" spans="2:8" ht="20.100000000000001" customHeight="1" x14ac:dyDescent="0.2">
      <c r="B33" s="409"/>
      <c r="C33" s="417" t="s">
        <v>14</v>
      </c>
      <c r="D33" s="309">
        <v>28</v>
      </c>
      <c r="E33" s="41">
        <v>11</v>
      </c>
      <c r="F33" s="58">
        <v>10</v>
      </c>
      <c r="G33" s="42">
        <v>6</v>
      </c>
      <c r="H33" s="61">
        <v>1</v>
      </c>
    </row>
    <row r="34" spans="2:8" ht="20.100000000000001" customHeight="1" x14ac:dyDescent="0.2">
      <c r="B34" s="409"/>
      <c r="C34" s="496"/>
      <c r="D34" s="310"/>
      <c r="E34" s="96">
        <v>0.39285714285714285</v>
      </c>
      <c r="F34" s="203">
        <v>0.35714285714285715</v>
      </c>
      <c r="G34" s="104">
        <v>0.21428571428571427</v>
      </c>
      <c r="H34" s="97">
        <v>3.5714285714285712E-2</v>
      </c>
    </row>
    <row r="35" spans="2:8" ht="20.100000000000001" customHeight="1" x14ac:dyDescent="0.2">
      <c r="B35" s="409"/>
      <c r="C35" s="417" t="s">
        <v>15</v>
      </c>
      <c r="D35" s="303">
        <v>37</v>
      </c>
      <c r="E35" s="41">
        <v>12</v>
      </c>
      <c r="F35" s="58">
        <v>16</v>
      </c>
      <c r="G35" s="42">
        <v>9</v>
      </c>
      <c r="H35" s="61"/>
    </row>
    <row r="36" spans="2:8" ht="20.100000000000001" customHeight="1" thickBot="1" x14ac:dyDescent="0.25">
      <c r="B36" s="409"/>
      <c r="C36" s="497"/>
      <c r="D36" s="309"/>
      <c r="E36" s="359">
        <v>0.32432432432432434</v>
      </c>
      <c r="F36" s="360">
        <v>0.43243243243243246</v>
      </c>
      <c r="G36" s="361">
        <v>0.24324324324324326</v>
      </c>
      <c r="H36" s="362">
        <v>0</v>
      </c>
    </row>
    <row r="37" spans="2:8" ht="20.100000000000001" customHeight="1" thickTop="1" x14ac:dyDescent="0.2">
      <c r="B37" s="409"/>
      <c r="C37" s="4" t="s">
        <v>16</v>
      </c>
      <c r="D37" s="44">
        <v>295</v>
      </c>
      <c r="E37" s="205">
        <v>106</v>
      </c>
      <c r="F37" s="59">
        <v>104</v>
      </c>
      <c r="G37" s="43">
        <v>79</v>
      </c>
      <c r="H37" s="62">
        <v>6</v>
      </c>
    </row>
    <row r="38" spans="2:8" ht="20.100000000000001" customHeight="1" x14ac:dyDescent="0.2">
      <c r="B38" s="409"/>
      <c r="C38" s="5" t="s">
        <v>17</v>
      </c>
      <c r="D38" s="310"/>
      <c r="E38" s="96">
        <v>0.35932203389830508</v>
      </c>
      <c r="F38" s="203">
        <v>0.35254237288135593</v>
      </c>
      <c r="G38" s="104">
        <v>0.26779661016949152</v>
      </c>
      <c r="H38" s="97">
        <v>2.0338983050847456E-2</v>
      </c>
    </row>
    <row r="39" spans="2:8" ht="20.100000000000001" customHeight="1" x14ac:dyDescent="0.2">
      <c r="B39" s="409"/>
      <c r="C39" s="4" t="s">
        <v>16</v>
      </c>
      <c r="D39" s="45">
        <v>155</v>
      </c>
      <c r="E39" s="41">
        <v>58</v>
      </c>
      <c r="F39" s="58">
        <v>55</v>
      </c>
      <c r="G39" s="42">
        <v>41</v>
      </c>
      <c r="H39" s="61">
        <v>1</v>
      </c>
    </row>
    <row r="40" spans="2:8" ht="20.100000000000001" customHeight="1" thickBot="1" x14ac:dyDescent="0.25">
      <c r="B40" s="410"/>
      <c r="C40" s="5" t="s">
        <v>18</v>
      </c>
      <c r="D40" s="310"/>
      <c r="E40" s="94">
        <v>0.37419354838709679</v>
      </c>
      <c r="F40" s="204">
        <v>0.35483870967741937</v>
      </c>
      <c r="G40" s="105">
        <v>0.26451612903225807</v>
      </c>
      <c r="H40" s="95">
        <v>6.4516129032258064E-3</v>
      </c>
    </row>
    <row r="41" spans="2:8" ht="19.5" customHeight="1" x14ac:dyDescent="0.2">
      <c r="C41" s="11"/>
      <c r="D41" s="12"/>
      <c r="E41" s="10"/>
      <c r="F41" s="10"/>
      <c r="G41" s="10"/>
      <c r="H41" s="10"/>
    </row>
  </sheetData>
  <mergeCells count="20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8:D10"/>
    <mergeCell ref="E8:E10"/>
    <mergeCell ref="F8:F10"/>
    <mergeCell ref="G8:G10"/>
    <mergeCell ref="H8:H10"/>
  </mergeCells>
  <phoneticPr fontId="2"/>
  <pageMargins left="0.94488188976377963" right="0.6692913385826772" top="0.78740157480314965" bottom="0.35433070866141736" header="0.19685039370078741" footer="0.19685039370078741"/>
  <pageSetup paperSize="9" scale="74" firstPageNumber="2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D3A41-21EC-4388-A992-B737228ED079}">
  <sheetPr>
    <pageSetUpPr fitToPage="1"/>
  </sheetPr>
  <dimension ref="B2:Q75"/>
  <sheetViews>
    <sheetView view="pageBreakPreview" zoomScaleNormal="75" zoomScaleSheetLayoutView="100" workbookViewId="0"/>
  </sheetViews>
  <sheetFormatPr defaultColWidth="9" defaultRowHeight="13.2" x14ac:dyDescent="0.2"/>
  <cols>
    <col min="1" max="1" width="4.6640625" style="1" customWidth="1"/>
    <col min="2" max="2" width="4.77734375" style="15" customWidth="1"/>
    <col min="3" max="3" width="16.77734375" style="1" customWidth="1"/>
    <col min="4" max="17" width="11.6640625" style="1" customWidth="1"/>
    <col min="18" max="16384" width="9" style="1"/>
  </cols>
  <sheetData>
    <row r="2" spans="2:17" x14ac:dyDescent="0.2">
      <c r="B2" s="1" t="s">
        <v>238</v>
      </c>
    </row>
    <row r="3" spans="2:17" x14ac:dyDescent="0.2">
      <c r="B3" s="1"/>
    </row>
    <row r="4" spans="2:17" x14ac:dyDescent="0.2">
      <c r="B4" s="1"/>
      <c r="K4" s="56"/>
      <c r="L4" s="56" t="s">
        <v>0</v>
      </c>
    </row>
    <row r="5" spans="2:17" ht="13.5" customHeight="1" x14ac:dyDescent="0.2">
      <c r="B5" s="1"/>
      <c r="K5" s="56"/>
      <c r="L5" s="56" t="s">
        <v>63</v>
      </c>
    </row>
    <row r="6" spans="2:17" ht="15.75" customHeight="1" x14ac:dyDescent="0.2">
      <c r="B6" s="1"/>
      <c r="K6" s="56"/>
      <c r="L6" s="56" t="s">
        <v>89</v>
      </c>
    </row>
    <row r="7" spans="2:17" ht="15.75" customHeight="1" x14ac:dyDescent="0.2">
      <c r="B7" s="1"/>
      <c r="K7" s="56"/>
      <c r="N7" s="56"/>
    </row>
    <row r="8" spans="2:17" ht="21.75" customHeight="1" thickBot="1" x14ac:dyDescent="0.25">
      <c r="B8" s="1"/>
      <c r="Q8" s="2" t="s">
        <v>69</v>
      </c>
    </row>
    <row r="9" spans="2:17" ht="15.75" customHeight="1" x14ac:dyDescent="0.2">
      <c r="B9" s="510"/>
      <c r="C9" s="510"/>
      <c r="D9" s="494" t="s">
        <v>41</v>
      </c>
      <c r="E9" s="512" t="s">
        <v>86</v>
      </c>
      <c r="F9" s="165"/>
      <c r="G9" s="165"/>
      <c r="H9" s="165"/>
      <c r="I9" s="165"/>
      <c r="J9" s="165"/>
      <c r="K9" s="165"/>
      <c r="L9" s="166"/>
      <c r="M9" s="165"/>
      <c r="N9" s="165"/>
      <c r="O9" s="166"/>
      <c r="P9" s="166"/>
      <c r="Q9" s="167"/>
    </row>
    <row r="10" spans="2:17" ht="15.75" customHeight="1" x14ac:dyDescent="0.2">
      <c r="B10" s="510"/>
      <c r="C10" s="510"/>
      <c r="D10" s="493"/>
      <c r="E10" s="513"/>
      <c r="F10" s="418" t="s">
        <v>90</v>
      </c>
      <c r="G10" s="418" t="s">
        <v>91</v>
      </c>
      <c r="H10" s="418" t="s">
        <v>92</v>
      </c>
      <c r="I10" s="418" t="s">
        <v>93</v>
      </c>
      <c r="J10" s="418" t="s">
        <v>94</v>
      </c>
      <c r="K10" s="418" t="s">
        <v>95</v>
      </c>
      <c r="L10" s="418" t="s">
        <v>96</v>
      </c>
      <c r="M10" s="418" t="s">
        <v>97</v>
      </c>
      <c r="N10" s="418" t="s">
        <v>98</v>
      </c>
      <c r="O10" s="418" t="s">
        <v>99</v>
      </c>
      <c r="P10" s="498" t="s">
        <v>100</v>
      </c>
      <c r="Q10" s="500" t="s">
        <v>71</v>
      </c>
    </row>
    <row r="11" spans="2:17" ht="15.75" customHeight="1" x14ac:dyDescent="0.2">
      <c r="B11" s="510"/>
      <c r="C11" s="510"/>
      <c r="D11" s="493"/>
      <c r="E11" s="513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3"/>
      <c r="Q11" s="501"/>
    </row>
    <row r="12" spans="2:17" ht="65.25" customHeight="1" x14ac:dyDescent="0.2">
      <c r="B12" s="510"/>
      <c r="C12" s="510"/>
      <c r="D12" s="511"/>
      <c r="E12" s="514"/>
      <c r="F12" s="445"/>
      <c r="G12" s="445"/>
      <c r="H12" s="445"/>
      <c r="I12" s="445"/>
      <c r="J12" s="445"/>
      <c r="K12" s="445"/>
      <c r="L12" s="445"/>
      <c r="M12" s="445"/>
      <c r="N12" s="445"/>
      <c r="O12" s="445"/>
      <c r="P12" s="499"/>
      <c r="Q12" s="502"/>
    </row>
    <row r="13" spans="2:17" s="200" customFormat="1" ht="15.75" customHeight="1" x14ac:dyDescent="0.2">
      <c r="B13" s="488" t="s">
        <v>42</v>
      </c>
      <c r="C13" s="489"/>
      <c r="D13" s="162">
        <v>432</v>
      </c>
      <c r="E13" s="46">
        <v>145</v>
      </c>
      <c r="F13" s="8">
        <v>27</v>
      </c>
      <c r="G13" s="8">
        <v>63</v>
      </c>
      <c r="H13" s="8">
        <v>26</v>
      </c>
      <c r="I13" s="8">
        <v>17</v>
      </c>
      <c r="J13" s="8">
        <v>25</v>
      </c>
      <c r="K13" s="8">
        <v>20</v>
      </c>
      <c r="L13" s="8">
        <v>8</v>
      </c>
      <c r="M13" s="8">
        <v>27</v>
      </c>
      <c r="N13" s="8">
        <v>13</v>
      </c>
      <c r="O13" s="8">
        <v>6</v>
      </c>
      <c r="P13" s="8">
        <v>22</v>
      </c>
      <c r="Q13" s="91">
        <v>16</v>
      </c>
    </row>
    <row r="14" spans="2:17" s="200" customFormat="1" ht="15.75" customHeight="1" x14ac:dyDescent="0.2">
      <c r="B14" s="490"/>
      <c r="C14" s="491"/>
      <c r="D14" s="323"/>
      <c r="E14" s="65">
        <v>0.33564814814814814</v>
      </c>
      <c r="F14" s="53">
        <v>6.25E-2</v>
      </c>
      <c r="G14" s="53">
        <v>0.14583333333333334</v>
      </c>
      <c r="H14" s="53">
        <v>6.0185185185185182E-2</v>
      </c>
      <c r="I14" s="53">
        <v>3.9351851851851853E-2</v>
      </c>
      <c r="J14" s="53">
        <v>5.7870370370370371E-2</v>
      </c>
      <c r="K14" s="53">
        <v>4.6296296296296294E-2</v>
      </c>
      <c r="L14" s="53">
        <v>1.8518518518518517E-2</v>
      </c>
      <c r="M14" s="53">
        <v>6.25E-2</v>
      </c>
      <c r="N14" s="53">
        <v>3.0092592592592591E-2</v>
      </c>
      <c r="O14" s="53">
        <v>1.3888888888888888E-2</v>
      </c>
      <c r="P14" s="53">
        <v>5.0925925925925923E-2</v>
      </c>
      <c r="Q14" s="367">
        <v>3.7037037037037035E-2</v>
      </c>
    </row>
    <row r="15" spans="2:17" s="200" customFormat="1" ht="15.75" customHeight="1" thickBot="1" x14ac:dyDescent="0.25">
      <c r="B15" s="508"/>
      <c r="C15" s="509"/>
      <c r="D15" s="327"/>
      <c r="E15" s="50"/>
      <c r="F15" s="38">
        <v>0.18620689655172415</v>
      </c>
      <c r="G15" s="38">
        <v>0.43448275862068964</v>
      </c>
      <c r="H15" s="38">
        <v>0.1793103448275862</v>
      </c>
      <c r="I15" s="38">
        <v>0.11724137931034483</v>
      </c>
      <c r="J15" s="38">
        <v>0.17241379310344829</v>
      </c>
      <c r="K15" s="38">
        <v>0.13793103448275862</v>
      </c>
      <c r="L15" s="38">
        <v>5.5172413793103448E-2</v>
      </c>
      <c r="M15" s="38">
        <v>0.18620689655172415</v>
      </c>
      <c r="N15" s="38">
        <v>8.9655172413793102E-2</v>
      </c>
      <c r="O15" s="38">
        <v>4.1379310344827586E-2</v>
      </c>
      <c r="P15" s="38">
        <v>0.15172413793103448</v>
      </c>
      <c r="Q15" s="368">
        <v>0.1103448275862069</v>
      </c>
    </row>
    <row r="16" spans="2:17" s="200" customFormat="1" ht="15.75" customHeight="1" thickTop="1" x14ac:dyDescent="0.2">
      <c r="B16" s="408" t="s">
        <v>43</v>
      </c>
      <c r="C16" s="507" t="s">
        <v>44</v>
      </c>
      <c r="D16" s="300">
        <v>48</v>
      </c>
      <c r="E16" s="355">
        <v>15</v>
      </c>
      <c r="F16" s="52">
        <v>5</v>
      </c>
      <c r="G16" s="52">
        <v>10</v>
      </c>
      <c r="H16" s="52">
        <v>0</v>
      </c>
      <c r="I16" s="52">
        <v>0</v>
      </c>
      <c r="J16" s="52">
        <v>1</v>
      </c>
      <c r="K16" s="52">
        <v>0</v>
      </c>
      <c r="L16" s="52">
        <v>0</v>
      </c>
      <c r="M16" s="52">
        <v>3</v>
      </c>
      <c r="N16" s="52">
        <v>1</v>
      </c>
      <c r="O16" s="52">
        <v>5</v>
      </c>
      <c r="P16" s="52">
        <v>0</v>
      </c>
      <c r="Q16" s="89">
        <v>1</v>
      </c>
    </row>
    <row r="17" spans="2:17" s="200" customFormat="1" ht="15.75" customHeight="1" x14ac:dyDescent="0.2">
      <c r="B17" s="409"/>
      <c r="C17" s="422"/>
      <c r="D17" s="308"/>
      <c r="E17" s="65">
        <v>0.3125</v>
      </c>
      <c r="F17" s="296">
        <v>0.10416666666666667</v>
      </c>
      <c r="G17" s="296">
        <v>0.20833333333333334</v>
      </c>
      <c r="H17" s="296">
        <v>0</v>
      </c>
      <c r="I17" s="296">
        <v>0</v>
      </c>
      <c r="J17" s="296">
        <v>2.0833333333333332E-2</v>
      </c>
      <c r="K17" s="296">
        <v>0</v>
      </c>
      <c r="L17" s="296">
        <v>0</v>
      </c>
      <c r="M17" s="296">
        <v>6.25E-2</v>
      </c>
      <c r="N17" s="296">
        <v>2.0833333333333332E-2</v>
      </c>
      <c r="O17" s="296">
        <v>0.10416666666666667</v>
      </c>
      <c r="P17" s="296">
        <v>0</v>
      </c>
      <c r="Q17" s="297">
        <v>2.0833333333333332E-2</v>
      </c>
    </row>
    <row r="18" spans="2:17" s="200" customFormat="1" ht="15.75" customHeight="1" x14ac:dyDescent="0.2">
      <c r="B18" s="409"/>
      <c r="C18" s="505"/>
      <c r="D18" s="183"/>
      <c r="E18" s="51"/>
      <c r="F18" s="301">
        <v>0.33333333333333331</v>
      </c>
      <c r="G18" s="301">
        <v>0.66666666666666663</v>
      </c>
      <c r="H18" s="301">
        <v>0</v>
      </c>
      <c r="I18" s="301">
        <v>0</v>
      </c>
      <c r="J18" s="301">
        <v>6.6666666666666666E-2</v>
      </c>
      <c r="K18" s="301">
        <v>0</v>
      </c>
      <c r="L18" s="301">
        <v>0</v>
      </c>
      <c r="M18" s="301">
        <v>0.2</v>
      </c>
      <c r="N18" s="301">
        <v>6.6666666666666666E-2</v>
      </c>
      <c r="O18" s="301">
        <v>0.33333333333333331</v>
      </c>
      <c r="P18" s="301">
        <v>0</v>
      </c>
      <c r="Q18" s="302">
        <v>6.6666666666666666E-2</v>
      </c>
    </row>
    <row r="19" spans="2:17" s="200" customFormat="1" ht="15.75" customHeight="1" x14ac:dyDescent="0.2">
      <c r="B19" s="409"/>
      <c r="C19" s="421" t="s">
        <v>45</v>
      </c>
      <c r="D19" s="295">
        <v>72</v>
      </c>
      <c r="E19" s="47">
        <v>25</v>
      </c>
      <c r="F19" s="23">
        <v>4</v>
      </c>
      <c r="G19" s="23">
        <v>12</v>
      </c>
      <c r="H19" s="23">
        <v>4</v>
      </c>
      <c r="I19" s="23">
        <v>1</v>
      </c>
      <c r="J19" s="23">
        <v>0</v>
      </c>
      <c r="K19" s="23">
        <v>0</v>
      </c>
      <c r="L19" s="23">
        <v>3</v>
      </c>
      <c r="M19" s="23">
        <v>19</v>
      </c>
      <c r="N19" s="23">
        <v>0</v>
      </c>
      <c r="O19" s="23">
        <v>1</v>
      </c>
      <c r="P19" s="23">
        <v>5</v>
      </c>
      <c r="Q19" s="90">
        <v>0</v>
      </c>
    </row>
    <row r="20" spans="2:17" s="200" customFormat="1" ht="15.75" customHeight="1" x14ac:dyDescent="0.2">
      <c r="B20" s="409"/>
      <c r="C20" s="422"/>
      <c r="D20" s="308"/>
      <c r="E20" s="65">
        <v>0.34722222222222221</v>
      </c>
      <c r="F20" s="296">
        <v>5.5555555555555552E-2</v>
      </c>
      <c r="G20" s="296">
        <v>0.16666666666666666</v>
      </c>
      <c r="H20" s="296">
        <v>5.5555555555555552E-2</v>
      </c>
      <c r="I20" s="296">
        <v>1.3888888888888888E-2</v>
      </c>
      <c r="J20" s="296">
        <v>0</v>
      </c>
      <c r="K20" s="296">
        <v>0</v>
      </c>
      <c r="L20" s="296">
        <v>4.1666666666666664E-2</v>
      </c>
      <c r="M20" s="296">
        <v>0.2638888888888889</v>
      </c>
      <c r="N20" s="296">
        <v>0</v>
      </c>
      <c r="O20" s="296">
        <v>1.3888888888888888E-2</v>
      </c>
      <c r="P20" s="296">
        <v>6.9444444444444448E-2</v>
      </c>
      <c r="Q20" s="297">
        <v>0</v>
      </c>
    </row>
    <row r="21" spans="2:17" s="200" customFormat="1" ht="15.75" customHeight="1" x14ac:dyDescent="0.2">
      <c r="B21" s="409"/>
      <c r="C21" s="505"/>
      <c r="D21" s="365"/>
      <c r="E21" s="51"/>
      <c r="F21" s="301">
        <v>0.16</v>
      </c>
      <c r="G21" s="301">
        <v>0.48</v>
      </c>
      <c r="H21" s="301">
        <v>0.16</v>
      </c>
      <c r="I21" s="301">
        <v>0.04</v>
      </c>
      <c r="J21" s="301">
        <v>0</v>
      </c>
      <c r="K21" s="301">
        <v>0</v>
      </c>
      <c r="L21" s="301">
        <v>0.12</v>
      </c>
      <c r="M21" s="301">
        <v>0.76</v>
      </c>
      <c r="N21" s="301">
        <v>0</v>
      </c>
      <c r="O21" s="301">
        <v>0.04</v>
      </c>
      <c r="P21" s="301">
        <v>0.2</v>
      </c>
      <c r="Q21" s="302">
        <v>0</v>
      </c>
    </row>
    <row r="22" spans="2:17" s="200" customFormat="1" ht="15.75" customHeight="1" x14ac:dyDescent="0.2">
      <c r="B22" s="409"/>
      <c r="C22" s="421" t="s">
        <v>46</v>
      </c>
      <c r="D22" s="303">
        <v>24</v>
      </c>
      <c r="E22" s="47">
        <v>8</v>
      </c>
      <c r="F22" s="23">
        <v>2</v>
      </c>
      <c r="G22" s="23">
        <v>0</v>
      </c>
      <c r="H22" s="23">
        <v>3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6</v>
      </c>
      <c r="O22" s="23">
        <v>0</v>
      </c>
      <c r="P22" s="23">
        <v>2</v>
      </c>
      <c r="Q22" s="90">
        <v>0</v>
      </c>
    </row>
    <row r="23" spans="2:17" s="200" customFormat="1" ht="15.75" customHeight="1" x14ac:dyDescent="0.2">
      <c r="B23" s="409"/>
      <c r="C23" s="422"/>
      <c r="D23" s="308"/>
      <c r="E23" s="65">
        <v>0.33333333333333331</v>
      </c>
      <c r="F23" s="296">
        <v>8.3333333333333329E-2</v>
      </c>
      <c r="G23" s="296">
        <v>0</v>
      </c>
      <c r="H23" s="296">
        <v>0.125</v>
      </c>
      <c r="I23" s="296">
        <v>0</v>
      </c>
      <c r="J23" s="296">
        <v>0</v>
      </c>
      <c r="K23" s="296">
        <v>0</v>
      </c>
      <c r="L23" s="296">
        <v>0</v>
      </c>
      <c r="M23" s="296">
        <v>0</v>
      </c>
      <c r="N23" s="296">
        <v>0.25</v>
      </c>
      <c r="O23" s="296">
        <v>0</v>
      </c>
      <c r="P23" s="296">
        <v>8.3333333333333329E-2</v>
      </c>
      <c r="Q23" s="297">
        <v>0</v>
      </c>
    </row>
    <row r="24" spans="2:17" s="200" customFormat="1" ht="15.75" customHeight="1" x14ac:dyDescent="0.2">
      <c r="B24" s="409"/>
      <c r="C24" s="505"/>
      <c r="D24" s="365"/>
      <c r="E24" s="51"/>
      <c r="F24" s="301">
        <v>0.25</v>
      </c>
      <c r="G24" s="301">
        <v>0</v>
      </c>
      <c r="H24" s="301">
        <v>0.375</v>
      </c>
      <c r="I24" s="301">
        <v>0</v>
      </c>
      <c r="J24" s="301">
        <v>0</v>
      </c>
      <c r="K24" s="301">
        <v>0</v>
      </c>
      <c r="L24" s="301">
        <v>0</v>
      </c>
      <c r="M24" s="301">
        <v>0</v>
      </c>
      <c r="N24" s="301">
        <v>0.75</v>
      </c>
      <c r="O24" s="301">
        <v>0</v>
      </c>
      <c r="P24" s="301">
        <v>0.25</v>
      </c>
      <c r="Q24" s="302">
        <v>0</v>
      </c>
    </row>
    <row r="25" spans="2:17" s="200" customFormat="1" ht="15.75" customHeight="1" x14ac:dyDescent="0.2">
      <c r="B25" s="409"/>
      <c r="C25" s="421" t="s">
        <v>47</v>
      </c>
      <c r="D25" s="303">
        <v>102</v>
      </c>
      <c r="E25" s="47">
        <v>29</v>
      </c>
      <c r="F25" s="23">
        <v>6</v>
      </c>
      <c r="G25" s="23">
        <v>14</v>
      </c>
      <c r="H25" s="23">
        <v>4</v>
      </c>
      <c r="I25" s="23">
        <v>13</v>
      </c>
      <c r="J25" s="23">
        <v>5</v>
      </c>
      <c r="K25" s="23">
        <v>1</v>
      </c>
      <c r="L25" s="23">
        <v>0</v>
      </c>
      <c r="M25" s="23">
        <v>3</v>
      </c>
      <c r="N25" s="23">
        <v>2</v>
      </c>
      <c r="O25" s="23">
        <v>0</v>
      </c>
      <c r="P25" s="23">
        <v>12</v>
      </c>
      <c r="Q25" s="90">
        <v>1</v>
      </c>
    </row>
    <row r="26" spans="2:17" s="200" customFormat="1" ht="15.75" customHeight="1" x14ac:dyDescent="0.2">
      <c r="B26" s="409"/>
      <c r="C26" s="422"/>
      <c r="D26" s="308"/>
      <c r="E26" s="65">
        <v>0.28431372549019607</v>
      </c>
      <c r="F26" s="296">
        <v>5.8823529411764705E-2</v>
      </c>
      <c r="G26" s="296">
        <v>0.13725490196078433</v>
      </c>
      <c r="H26" s="296">
        <v>3.9215686274509803E-2</v>
      </c>
      <c r="I26" s="296">
        <v>0.12745098039215685</v>
      </c>
      <c r="J26" s="296">
        <v>4.9019607843137254E-2</v>
      </c>
      <c r="K26" s="296">
        <v>9.8039215686274508E-3</v>
      </c>
      <c r="L26" s="296">
        <v>0</v>
      </c>
      <c r="M26" s="296">
        <v>2.9411764705882353E-2</v>
      </c>
      <c r="N26" s="296">
        <v>1.9607843137254902E-2</v>
      </c>
      <c r="O26" s="296">
        <v>0</v>
      </c>
      <c r="P26" s="296">
        <v>0.11764705882352941</v>
      </c>
      <c r="Q26" s="297">
        <v>9.8039215686274508E-3</v>
      </c>
    </row>
    <row r="27" spans="2:17" s="200" customFormat="1" ht="15.75" customHeight="1" x14ac:dyDescent="0.2">
      <c r="B27" s="409"/>
      <c r="C27" s="505"/>
      <c r="D27" s="365"/>
      <c r="E27" s="51"/>
      <c r="F27" s="301">
        <v>0.20689655172413793</v>
      </c>
      <c r="G27" s="301">
        <v>0.48275862068965519</v>
      </c>
      <c r="H27" s="301">
        <v>0.13793103448275862</v>
      </c>
      <c r="I27" s="301">
        <v>0.44827586206896552</v>
      </c>
      <c r="J27" s="301">
        <v>0.17241379310344829</v>
      </c>
      <c r="K27" s="301">
        <v>3.4482758620689655E-2</v>
      </c>
      <c r="L27" s="301">
        <v>0</v>
      </c>
      <c r="M27" s="301">
        <v>0.10344827586206896</v>
      </c>
      <c r="N27" s="301">
        <v>6.8965517241379309E-2</v>
      </c>
      <c r="O27" s="301">
        <v>0</v>
      </c>
      <c r="P27" s="301">
        <v>0.41379310344827586</v>
      </c>
      <c r="Q27" s="302">
        <v>3.4482758620689655E-2</v>
      </c>
    </row>
    <row r="28" spans="2:17" s="200" customFormat="1" ht="15.75" customHeight="1" x14ac:dyDescent="0.2">
      <c r="B28" s="409"/>
      <c r="C28" s="421" t="s">
        <v>48</v>
      </c>
      <c r="D28" s="303">
        <v>15</v>
      </c>
      <c r="E28" s="46">
        <v>3</v>
      </c>
      <c r="F28" s="8">
        <v>0</v>
      </c>
      <c r="G28" s="8">
        <v>1</v>
      </c>
      <c r="H28" s="8">
        <v>2</v>
      </c>
      <c r="I28" s="8">
        <v>1</v>
      </c>
      <c r="J28" s="8">
        <v>2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91">
        <v>0</v>
      </c>
    </row>
    <row r="29" spans="2:17" s="200" customFormat="1" ht="15.75" customHeight="1" x14ac:dyDescent="0.2">
      <c r="B29" s="409"/>
      <c r="C29" s="422"/>
      <c r="D29" s="308"/>
      <c r="E29" s="65">
        <v>0.2</v>
      </c>
      <c r="F29" s="296">
        <v>0</v>
      </c>
      <c r="G29" s="296">
        <v>6.6666666666666666E-2</v>
      </c>
      <c r="H29" s="296">
        <v>0.13333333333333333</v>
      </c>
      <c r="I29" s="296">
        <v>6.6666666666666666E-2</v>
      </c>
      <c r="J29" s="296">
        <v>0.13333333333333333</v>
      </c>
      <c r="K29" s="296">
        <v>0</v>
      </c>
      <c r="L29" s="296">
        <v>0</v>
      </c>
      <c r="M29" s="296">
        <v>0</v>
      </c>
      <c r="N29" s="296">
        <v>0</v>
      </c>
      <c r="O29" s="296">
        <v>0</v>
      </c>
      <c r="P29" s="296">
        <v>0</v>
      </c>
      <c r="Q29" s="297">
        <v>0</v>
      </c>
    </row>
    <row r="30" spans="2:17" s="200" customFormat="1" ht="15.75" customHeight="1" x14ac:dyDescent="0.2">
      <c r="B30" s="409"/>
      <c r="C30" s="505"/>
      <c r="D30" s="365"/>
      <c r="E30" s="51"/>
      <c r="F30" s="301">
        <v>0</v>
      </c>
      <c r="G30" s="301">
        <v>0.33333333333333331</v>
      </c>
      <c r="H30" s="301">
        <v>0.66666666666666663</v>
      </c>
      <c r="I30" s="301">
        <v>0.33333333333333331</v>
      </c>
      <c r="J30" s="301">
        <v>0.66666666666666663</v>
      </c>
      <c r="K30" s="301">
        <v>0</v>
      </c>
      <c r="L30" s="301">
        <v>0</v>
      </c>
      <c r="M30" s="301">
        <v>0</v>
      </c>
      <c r="N30" s="301">
        <v>0</v>
      </c>
      <c r="O30" s="301">
        <v>0</v>
      </c>
      <c r="P30" s="301">
        <v>0</v>
      </c>
      <c r="Q30" s="302">
        <v>0</v>
      </c>
    </row>
    <row r="31" spans="2:17" s="200" customFormat="1" ht="15.75" customHeight="1" x14ac:dyDescent="0.2">
      <c r="B31" s="409"/>
      <c r="C31" s="421" t="s">
        <v>49</v>
      </c>
      <c r="D31" s="303">
        <v>171</v>
      </c>
      <c r="E31" s="47">
        <v>65</v>
      </c>
      <c r="F31" s="23">
        <v>10</v>
      </c>
      <c r="G31" s="23">
        <v>26</v>
      </c>
      <c r="H31" s="23">
        <v>13</v>
      </c>
      <c r="I31" s="23">
        <v>2</v>
      </c>
      <c r="J31" s="23">
        <v>17</v>
      </c>
      <c r="K31" s="23">
        <v>19</v>
      </c>
      <c r="L31" s="23">
        <v>5</v>
      </c>
      <c r="M31" s="23">
        <v>2</v>
      </c>
      <c r="N31" s="23">
        <v>4</v>
      </c>
      <c r="O31" s="23">
        <v>0</v>
      </c>
      <c r="P31" s="23">
        <v>3</v>
      </c>
      <c r="Q31" s="90">
        <v>14</v>
      </c>
    </row>
    <row r="32" spans="2:17" s="200" customFormat="1" ht="15.75" customHeight="1" x14ac:dyDescent="0.2">
      <c r="B32" s="409"/>
      <c r="C32" s="422"/>
      <c r="D32" s="308"/>
      <c r="E32" s="65">
        <v>0.38011695906432746</v>
      </c>
      <c r="F32" s="296">
        <v>5.8479532163742687E-2</v>
      </c>
      <c r="G32" s="296">
        <v>0.15204678362573099</v>
      </c>
      <c r="H32" s="296">
        <v>7.6023391812865493E-2</v>
      </c>
      <c r="I32" s="296">
        <v>1.1695906432748537E-2</v>
      </c>
      <c r="J32" s="296">
        <v>9.9415204678362568E-2</v>
      </c>
      <c r="K32" s="296">
        <v>0.1111111111111111</v>
      </c>
      <c r="L32" s="296">
        <v>2.9239766081871343E-2</v>
      </c>
      <c r="M32" s="296">
        <v>1.1695906432748537E-2</v>
      </c>
      <c r="N32" s="296">
        <v>2.3391812865497075E-2</v>
      </c>
      <c r="O32" s="296">
        <v>0</v>
      </c>
      <c r="P32" s="296">
        <v>1.7543859649122806E-2</v>
      </c>
      <c r="Q32" s="297">
        <v>8.1871345029239762E-2</v>
      </c>
    </row>
    <row r="33" spans="2:17" s="200" customFormat="1" ht="15.75" customHeight="1" thickBot="1" x14ac:dyDescent="0.25">
      <c r="B33" s="414"/>
      <c r="C33" s="506"/>
      <c r="D33" s="366"/>
      <c r="E33" s="49"/>
      <c r="F33" s="304">
        <v>0.15384615384615385</v>
      </c>
      <c r="G33" s="304">
        <v>0.4</v>
      </c>
      <c r="H33" s="304">
        <v>0.2</v>
      </c>
      <c r="I33" s="304">
        <v>3.0769230769230771E-2</v>
      </c>
      <c r="J33" s="304">
        <v>0.26153846153846155</v>
      </c>
      <c r="K33" s="304">
        <v>0.29230769230769232</v>
      </c>
      <c r="L33" s="304">
        <v>7.6923076923076927E-2</v>
      </c>
      <c r="M33" s="304">
        <v>3.0769230769230771E-2</v>
      </c>
      <c r="N33" s="304">
        <v>6.1538461538461542E-2</v>
      </c>
      <c r="O33" s="304">
        <v>0</v>
      </c>
      <c r="P33" s="304">
        <v>4.6153846153846156E-2</v>
      </c>
      <c r="Q33" s="305">
        <v>0.2153846153846154</v>
      </c>
    </row>
    <row r="34" spans="2:17" s="200" customFormat="1" ht="15.75" customHeight="1" thickTop="1" x14ac:dyDescent="0.2">
      <c r="B34" s="408" t="s">
        <v>50</v>
      </c>
      <c r="C34" s="507" t="s">
        <v>51</v>
      </c>
      <c r="D34" s="303">
        <v>100</v>
      </c>
      <c r="E34" s="47">
        <v>27</v>
      </c>
      <c r="F34" s="23">
        <v>4</v>
      </c>
      <c r="G34" s="23">
        <v>11</v>
      </c>
      <c r="H34" s="23">
        <v>6</v>
      </c>
      <c r="I34" s="23">
        <v>1</v>
      </c>
      <c r="J34" s="23">
        <v>6</v>
      </c>
      <c r="K34" s="23">
        <v>3</v>
      </c>
      <c r="L34" s="23">
        <v>0</v>
      </c>
      <c r="M34" s="23">
        <v>6</v>
      </c>
      <c r="N34" s="23">
        <v>2</v>
      </c>
      <c r="O34" s="23">
        <v>2</v>
      </c>
      <c r="P34" s="23">
        <v>2</v>
      </c>
      <c r="Q34" s="90">
        <v>1</v>
      </c>
    </row>
    <row r="35" spans="2:17" s="200" customFormat="1" ht="15.75" customHeight="1" x14ac:dyDescent="0.2">
      <c r="B35" s="409"/>
      <c r="C35" s="422"/>
      <c r="D35" s="308"/>
      <c r="E35" s="324">
        <v>0.27</v>
      </c>
      <c r="F35" s="296">
        <v>0.04</v>
      </c>
      <c r="G35" s="296">
        <v>0.11</v>
      </c>
      <c r="H35" s="296">
        <v>0.06</v>
      </c>
      <c r="I35" s="296">
        <v>0.01</v>
      </c>
      <c r="J35" s="296">
        <v>0.06</v>
      </c>
      <c r="K35" s="296">
        <v>0.03</v>
      </c>
      <c r="L35" s="296">
        <v>0</v>
      </c>
      <c r="M35" s="296">
        <v>0.06</v>
      </c>
      <c r="N35" s="296">
        <v>0.02</v>
      </c>
      <c r="O35" s="296">
        <v>0.02</v>
      </c>
      <c r="P35" s="296">
        <v>0.02</v>
      </c>
      <c r="Q35" s="297">
        <v>0.01</v>
      </c>
    </row>
    <row r="36" spans="2:17" s="200" customFormat="1" ht="15.75" customHeight="1" x14ac:dyDescent="0.2">
      <c r="B36" s="409"/>
      <c r="C36" s="505"/>
      <c r="D36" s="365"/>
      <c r="E36" s="330"/>
      <c r="F36" s="301">
        <v>0.14814814814814814</v>
      </c>
      <c r="G36" s="301">
        <v>0.40740740740740738</v>
      </c>
      <c r="H36" s="301">
        <v>0.22222222222222221</v>
      </c>
      <c r="I36" s="301">
        <v>3.7037037037037035E-2</v>
      </c>
      <c r="J36" s="301">
        <v>0.22222222222222221</v>
      </c>
      <c r="K36" s="301">
        <v>0.1111111111111111</v>
      </c>
      <c r="L36" s="301">
        <v>0</v>
      </c>
      <c r="M36" s="301">
        <v>0.22222222222222221</v>
      </c>
      <c r="N36" s="301">
        <v>7.407407407407407E-2</v>
      </c>
      <c r="O36" s="301">
        <v>7.407407407407407E-2</v>
      </c>
      <c r="P36" s="301">
        <v>7.407407407407407E-2</v>
      </c>
      <c r="Q36" s="302">
        <v>3.7037037037037035E-2</v>
      </c>
    </row>
    <row r="37" spans="2:17" s="200" customFormat="1" ht="15.75" customHeight="1" x14ac:dyDescent="0.2">
      <c r="B37" s="409"/>
      <c r="C37" s="421" t="s">
        <v>52</v>
      </c>
      <c r="D37" s="303">
        <v>177</v>
      </c>
      <c r="E37" s="47">
        <v>60</v>
      </c>
      <c r="F37" s="23">
        <v>8</v>
      </c>
      <c r="G37" s="23">
        <v>24</v>
      </c>
      <c r="H37" s="23">
        <v>10</v>
      </c>
      <c r="I37" s="23">
        <v>9</v>
      </c>
      <c r="J37" s="23">
        <v>12</v>
      </c>
      <c r="K37" s="23">
        <v>4</v>
      </c>
      <c r="L37" s="23">
        <v>1</v>
      </c>
      <c r="M37" s="23">
        <v>12</v>
      </c>
      <c r="N37" s="23">
        <v>6</v>
      </c>
      <c r="O37" s="23">
        <v>4</v>
      </c>
      <c r="P37" s="23">
        <v>13</v>
      </c>
      <c r="Q37" s="90">
        <v>7</v>
      </c>
    </row>
    <row r="38" spans="2:17" s="200" customFormat="1" ht="15.75" customHeight="1" x14ac:dyDescent="0.2">
      <c r="B38" s="409"/>
      <c r="C38" s="422"/>
      <c r="D38" s="308"/>
      <c r="E38" s="324">
        <v>0.33898305084745761</v>
      </c>
      <c r="F38" s="296">
        <v>4.519774011299435E-2</v>
      </c>
      <c r="G38" s="296">
        <v>0.13559322033898305</v>
      </c>
      <c r="H38" s="296">
        <v>5.6497175141242938E-2</v>
      </c>
      <c r="I38" s="296">
        <v>5.0847457627118647E-2</v>
      </c>
      <c r="J38" s="296">
        <v>6.7796610169491525E-2</v>
      </c>
      <c r="K38" s="296">
        <v>2.2598870056497175E-2</v>
      </c>
      <c r="L38" s="296">
        <v>5.6497175141242938E-3</v>
      </c>
      <c r="M38" s="296">
        <v>6.7796610169491525E-2</v>
      </c>
      <c r="N38" s="296">
        <v>3.3898305084745763E-2</v>
      </c>
      <c r="O38" s="296">
        <v>2.2598870056497175E-2</v>
      </c>
      <c r="P38" s="296">
        <v>7.3446327683615822E-2</v>
      </c>
      <c r="Q38" s="297">
        <v>3.954802259887006E-2</v>
      </c>
    </row>
    <row r="39" spans="2:17" x14ac:dyDescent="0.2">
      <c r="B39" s="409"/>
      <c r="C39" s="505"/>
      <c r="D39" s="365"/>
      <c r="E39" s="330"/>
      <c r="F39" s="301">
        <v>0.13333333333333333</v>
      </c>
      <c r="G39" s="301">
        <v>0.4</v>
      </c>
      <c r="H39" s="301">
        <v>0.16666666666666666</v>
      </c>
      <c r="I39" s="301">
        <v>0.15</v>
      </c>
      <c r="J39" s="301">
        <v>0.2</v>
      </c>
      <c r="K39" s="301">
        <v>6.6666666666666666E-2</v>
      </c>
      <c r="L39" s="301">
        <v>1.6666666666666666E-2</v>
      </c>
      <c r="M39" s="301">
        <v>0.2</v>
      </c>
      <c r="N39" s="301">
        <v>0.1</v>
      </c>
      <c r="O39" s="301">
        <v>6.6666666666666666E-2</v>
      </c>
      <c r="P39" s="301">
        <v>0.21666666666666667</v>
      </c>
      <c r="Q39" s="302">
        <v>0.11666666666666667</v>
      </c>
    </row>
    <row r="40" spans="2:17" ht="13.5" customHeight="1" x14ac:dyDescent="0.2">
      <c r="B40" s="409"/>
      <c r="C40" s="421" t="s">
        <v>53</v>
      </c>
      <c r="D40" s="303">
        <v>54</v>
      </c>
      <c r="E40" s="46">
        <v>17</v>
      </c>
      <c r="F40" s="8">
        <v>3</v>
      </c>
      <c r="G40" s="8">
        <v>7</v>
      </c>
      <c r="H40" s="8">
        <v>1</v>
      </c>
      <c r="I40" s="8">
        <v>2</v>
      </c>
      <c r="J40" s="8">
        <v>1</v>
      </c>
      <c r="K40" s="8">
        <v>1</v>
      </c>
      <c r="L40" s="8">
        <v>0</v>
      </c>
      <c r="M40" s="8">
        <v>3</v>
      </c>
      <c r="N40" s="8">
        <v>2</v>
      </c>
      <c r="O40" s="8">
        <v>0</v>
      </c>
      <c r="P40" s="8">
        <v>4</v>
      </c>
      <c r="Q40" s="91">
        <v>4</v>
      </c>
    </row>
    <row r="41" spans="2:17" ht="13.5" customHeight="1" x14ac:dyDescent="0.2">
      <c r="B41" s="409"/>
      <c r="C41" s="422"/>
      <c r="D41" s="308"/>
      <c r="E41" s="324">
        <v>0.31481481481481483</v>
      </c>
      <c r="F41" s="296">
        <v>5.5555555555555552E-2</v>
      </c>
      <c r="G41" s="296">
        <v>0.12962962962962962</v>
      </c>
      <c r="H41" s="296">
        <v>1.8518518518518517E-2</v>
      </c>
      <c r="I41" s="296">
        <v>3.7037037037037035E-2</v>
      </c>
      <c r="J41" s="296">
        <v>1.8518518518518517E-2</v>
      </c>
      <c r="K41" s="296">
        <v>1.8518518518518517E-2</v>
      </c>
      <c r="L41" s="296">
        <v>0</v>
      </c>
      <c r="M41" s="296">
        <v>5.5555555555555552E-2</v>
      </c>
      <c r="N41" s="296">
        <v>3.7037037037037035E-2</v>
      </c>
      <c r="O41" s="296">
        <v>0</v>
      </c>
      <c r="P41" s="296">
        <v>7.407407407407407E-2</v>
      </c>
      <c r="Q41" s="297">
        <v>7.407407407407407E-2</v>
      </c>
    </row>
    <row r="42" spans="2:17" ht="14.25" customHeight="1" x14ac:dyDescent="0.2">
      <c r="B42" s="409"/>
      <c r="C42" s="505"/>
      <c r="D42" s="365"/>
      <c r="E42" s="330"/>
      <c r="F42" s="301">
        <v>0.17647058823529413</v>
      </c>
      <c r="G42" s="301">
        <v>0.41176470588235292</v>
      </c>
      <c r="H42" s="301">
        <v>5.8823529411764705E-2</v>
      </c>
      <c r="I42" s="301">
        <v>0.11764705882352941</v>
      </c>
      <c r="J42" s="301">
        <v>5.8823529411764705E-2</v>
      </c>
      <c r="K42" s="301">
        <v>5.8823529411764705E-2</v>
      </c>
      <c r="L42" s="301">
        <v>0</v>
      </c>
      <c r="M42" s="301">
        <v>0.17647058823529413</v>
      </c>
      <c r="N42" s="301">
        <v>0.11764705882352941</v>
      </c>
      <c r="O42" s="301">
        <v>0</v>
      </c>
      <c r="P42" s="301">
        <v>0.23529411764705882</v>
      </c>
      <c r="Q42" s="302">
        <v>0.23529411764705882</v>
      </c>
    </row>
    <row r="43" spans="2:17" x14ac:dyDescent="0.2">
      <c r="B43" s="409"/>
      <c r="C43" s="421" t="s">
        <v>54</v>
      </c>
      <c r="D43" s="303">
        <v>36</v>
      </c>
      <c r="E43" s="46">
        <v>18</v>
      </c>
      <c r="F43" s="8">
        <v>5</v>
      </c>
      <c r="G43" s="8">
        <v>6</v>
      </c>
      <c r="H43" s="8">
        <v>6</v>
      </c>
      <c r="I43" s="8">
        <v>3</v>
      </c>
      <c r="J43" s="8">
        <v>1</v>
      </c>
      <c r="K43" s="8">
        <v>4</v>
      </c>
      <c r="L43" s="8">
        <v>1</v>
      </c>
      <c r="M43" s="8">
        <v>2</v>
      </c>
      <c r="N43" s="8">
        <v>2</v>
      </c>
      <c r="O43" s="8">
        <v>0</v>
      </c>
      <c r="P43" s="8">
        <v>3</v>
      </c>
      <c r="Q43" s="91">
        <v>2</v>
      </c>
    </row>
    <row r="44" spans="2:17" x14ac:dyDescent="0.2">
      <c r="B44" s="409"/>
      <c r="C44" s="422"/>
      <c r="D44" s="308"/>
      <c r="E44" s="324">
        <v>0.5</v>
      </c>
      <c r="F44" s="296">
        <v>0.1388888888888889</v>
      </c>
      <c r="G44" s="296">
        <v>0.16666666666666666</v>
      </c>
      <c r="H44" s="296">
        <v>0.16666666666666666</v>
      </c>
      <c r="I44" s="296">
        <v>8.3333333333333329E-2</v>
      </c>
      <c r="J44" s="296">
        <v>2.7777777777777776E-2</v>
      </c>
      <c r="K44" s="296">
        <v>0.1111111111111111</v>
      </c>
      <c r="L44" s="296">
        <v>2.7777777777777776E-2</v>
      </c>
      <c r="M44" s="296">
        <v>5.5555555555555552E-2</v>
      </c>
      <c r="N44" s="296">
        <v>5.5555555555555552E-2</v>
      </c>
      <c r="O44" s="296">
        <v>0</v>
      </c>
      <c r="P44" s="296">
        <v>8.3333333333333329E-2</v>
      </c>
      <c r="Q44" s="297">
        <v>5.5555555555555552E-2</v>
      </c>
    </row>
    <row r="45" spans="2:17" x14ac:dyDescent="0.2">
      <c r="B45" s="409"/>
      <c r="C45" s="505"/>
      <c r="D45" s="365"/>
      <c r="E45" s="330"/>
      <c r="F45" s="301">
        <v>0.27777777777777779</v>
      </c>
      <c r="G45" s="301">
        <v>0.33333333333333331</v>
      </c>
      <c r="H45" s="301">
        <v>0.33333333333333331</v>
      </c>
      <c r="I45" s="301">
        <v>0.16666666666666666</v>
      </c>
      <c r="J45" s="301">
        <v>5.5555555555555552E-2</v>
      </c>
      <c r="K45" s="301">
        <v>0.22222222222222221</v>
      </c>
      <c r="L45" s="301">
        <v>5.5555555555555552E-2</v>
      </c>
      <c r="M45" s="301">
        <v>0.1111111111111111</v>
      </c>
      <c r="N45" s="301">
        <v>0.1111111111111111</v>
      </c>
      <c r="O45" s="301">
        <v>0</v>
      </c>
      <c r="P45" s="301">
        <v>0.16666666666666666</v>
      </c>
      <c r="Q45" s="302">
        <v>0.1111111111111111</v>
      </c>
    </row>
    <row r="46" spans="2:17" x14ac:dyDescent="0.2">
      <c r="B46" s="409"/>
      <c r="C46" s="421" t="s">
        <v>55</v>
      </c>
      <c r="D46" s="303">
        <v>28</v>
      </c>
      <c r="E46" s="46">
        <v>11</v>
      </c>
      <c r="F46" s="8">
        <v>5</v>
      </c>
      <c r="G46" s="8">
        <v>9</v>
      </c>
      <c r="H46" s="8">
        <v>1</v>
      </c>
      <c r="I46" s="8">
        <v>1</v>
      </c>
      <c r="J46" s="8">
        <v>1</v>
      </c>
      <c r="K46" s="8">
        <v>4</v>
      </c>
      <c r="L46" s="8">
        <v>2</v>
      </c>
      <c r="M46" s="8">
        <v>1</v>
      </c>
      <c r="N46" s="8">
        <v>1</v>
      </c>
      <c r="O46" s="8">
        <v>0</v>
      </c>
      <c r="P46" s="8">
        <v>0</v>
      </c>
      <c r="Q46" s="91">
        <v>2</v>
      </c>
    </row>
    <row r="47" spans="2:17" x14ac:dyDescent="0.2">
      <c r="B47" s="409"/>
      <c r="C47" s="422"/>
      <c r="D47" s="308"/>
      <c r="E47" s="324">
        <v>0.39285714285714285</v>
      </c>
      <c r="F47" s="296">
        <v>0.17857142857142858</v>
      </c>
      <c r="G47" s="296">
        <v>0.32142857142857145</v>
      </c>
      <c r="H47" s="296">
        <v>3.5714285714285712E-2</v>
      </c>
      <c r="I47" s="296">
        <v>3.5714285714285712E-2</v>
      </c>
      <c r="J47" s="296">
        <v>3.5714285714285712E-2</v>
      </c>
      <c r="K47" s="296">
        <v>0.14285714285714285</v>
      </c>
      <c r="L47" s="296">
        <v>7.1428571428571425E-2</v>
      </c>
      <c r="M47" s="296">
        <v>3.5714285714285712E-2</v>
      </c>
      <c r="N47" s="296">
        <v>3.5714285714285712E-2</v>
      </c>
      <c r="O47" s="296">
        <v>0</v>
      </c>
      <c r="P47" s="296">
        <v>0</v>
      </c>
      <c r="Q47" s="297">
        <v>7.1428571428571425E-2</v>
      </c>
    </row>
    <row r="48" spans="2:17" x14ac:dyDescent="0.2">
      <c r="B48" s="409"/>
      <c r="C48" s="505"/>
      <c r="D48" s="365"/>
      <c r="E48" s="330"/>
      <c r="F48" s="301">
        <v>0.45454545454545453</v>
      </c>
      <c r="G48" s="301">
        <v>0.81818181818181823</v>
      </c>
      <c r="H48" s="301">
        <v>9.0909090909090912E-2</v>
      </c>
      <c r="I48" s="301">
        <v>9.0909090909090912E-2</v>
      </c>
      <c r="J48" s="301">
        <v>9.0909090909090912E-2</v>
      </c>
      <c r="K48" s="301">
        <v>0.36363636363636365</v>
      </c>
      <c r="L48" s="301">
        <v>0.18181818181818182</v>
      </c>
      <c r="M48" s="301">
        <v>9.0909090909090912E-2</v>
      </c>
      <c r="N48" s="301">
        <v>9.0909090909090912E-2</v>
      </c>
      <c r="O48" s="301">
        <v>0</v>
      </c>
      <c r="P48" s="301">
        <v>0</v>
      </c>
      <c r="Q48" s="302">
        <v>0.18181818181818182</v>
      </c>
    </row>
    <row r="49" spans="2:17" x14ac:dyDescent="0.2">
      <c r="B49" s="409"/>
      <c r="C49" s="421" t="s">
        <v>56</v>
      </c>
      <c r="D49" s="303">
        <v>37</v>
      </c>
      <c r="E49" s="46">
        <v>12</v>
      </c>
      <c r="F49" s="8">
        <v>2</v>
      </c>
      <c r="G49" s="8">
        <v>6</v>
      </c>
      <c r="H49" s="8">
        <v>2</v>
      </c>
      <c r="I49" s="8">
        <v>1</v>
      </c>
      <c r="J49" s="8">
        <v>4</v>
      </c>
      <c r="K49" s="8">
        <v>4</v>
      </c>
      <c r="L49" s="8">
        <v>4</v>
      </c>
      <c r="M49" s="8">
        <v>3</v>
      </c>
      <c r="N49" s="8">
        <v>0</v>
      </c>
      <c r="O49" s="8">
        <v>0</v>
      </c>
      <c r="P49" s="8">
        <v>0</v>
      </c>
      <c r="Q49" s="91">
        <v>0</v>
      </c>
    </row>
    <row r="50" spans="2:17" x14ac:dyDescent="0.2">
      <c r="B50" s="409"/>
      <c r="C50" s="422"/>
      <c r="D50" s="308"/>
      <c r="E50" s="324">
        <v>0.32432432432432434</v>
      </c>
      <c r="F50" s="296">
        <v>5.4054054054054057E-2</v>
      </c>
      <c r="G50" s="296">
        <v>0.16216216216216217</v>
      </c>
      <c r="H50" s="296">
        <v>5.4054054054054057E-2</v>
      </c>
      <c r="I50" s="296">
        <v>2.7027027027027029E-2</v>
      </c>
      <c r="J50" s="296">
        <v>0.10810810810810811</v>
      </c>
      <c r="K50" s="296">
        <v>0.10810810810810811</v>
      </c>
      <c r="L50" s="296">
        <v>0.10810810810810811</v>
      </c>
      <c r="M50" s="296">
        <v>8.1081081081081086E-2</v>
      </c>
      <c r="N50" s="296">
        <v>0</v>
      </c>
      <c r="O50" s="296">
        <v>0</v>
      </c>
      <c r="P50" s="296">
        <v>0</v>
      </c>
      <c r="Q50" s="297">
        <v>0</v>
      </c>
    </row>
    <row r="51" spans="2:17" ht="13.8" thickBot="1" x14ac:dyDescent="0.25">
      <c r="B51" s="409"/>
      <c r="C51" s="506"/>
      <c r="D51" s="366"/>
      <c r="E51" s="332"/>
      <c r="F51" s="304">
        <v>0.16666666666666666</v>
      </c>
      <c r="G51" s="304">
        <v>0.5</v>
      </c>
      <c r="H51" s="304">
        <v>0.16666666666666666</v>
      </c>
      <c r="I51" s="304">
        <v>8.3333333333333329E-2</v>
      </c>
      <c r="J51" s="304">
        <v>0.33333333333333331</v>
      </c>
      <c r="K51" s="304">
        <v>0.33333333333333331</v>
      </c>
      <c r="L51" s="304">
        <v>0.33333333333333331</v>
      </c>
      <c r="M51" s="304">
        <v>0.25</v>
      </c>
      <c r="N51" s="304">
        <v>0</v>
      </c>
      <c r="O51" s="304">
        <v>0</v>
      </c>
      <c r="P51" s="304">
        <v>0</v>
      </c>
      <c r="Q51" s="305">
        <v>0</v>
      </c>
    </row>
    <row r="52" spans="2:17" ht="13.8" thickTop="1" x14ac:dyDescent="0.2">
      <c r="B52" s="409"/>
      <c r="C52" s="26" t="s">
        <v>57</v>
      </c>
      <c r="D52" s="335">
        <v>295</v>
      </c>
      <c r="E52" s="47">
        <v>106</v>
      </c>
      <c r="F52" s="23">
        <v>21</v>
      </c>
      <c r="G52" s="23">
        <v>46</v>
      </c>
      <c r="H52" s="23">
        <v>18</v>
      </c>
      <c r="I52" s="23">
        <v>15</v>
      </c>
      <c r="J52" s="23">
        <v>15</v>
      </c>
      <c r="K52" s="23">
        <v>13</v>
      </c>
      <c r="L52" s="23">
        <v>4</v>
      </c>
      <c r="M52" s="23">
        <v>18</v>
      </c>
      <c r="N52" s="23">
        <v>11</v>
      </c>
      <c r="O52" s="23">
        <v>4</v>
      </c>
      <c r="P52" s="23">
        <v>20</v>
      </c>
      <c r="Q52" s="90">
        <v>15</v>
      </c>
    </row>
    <row r="53" spans="2:17" x14ac:dyDescent="0.2">
      <c r="B53" s="409"/>
      <c r="C53" s="34" t="s">
        <v>58</v>
      </c>
      <c r="D53" s="163"/>
      <c r="E53" s="324">
        <v>0.35932203389830508</v>
      </c>
      <c r="F53" s="296">
        <v>7.1186440677966104E-2</v>
      </c>
      <c r="G53" s="296">
        <v>0.15593220338983052</v>
      </c>
      <c r="H53" s="296">
        <v>6.1016949152542375E-2</v>
      </c>
      <c r="I53" s="296">
        <v>5.0847457627118647E-2</v>
      </c>
      <c r="J53" s="296">
        <v>5.0847457627118647E-2</v>
      </c>
      <c r="K53" s="296">
        <v>4.4067796610169491E-2</v>
      </c>
      <c r="L53" s="296">
        <v>1.3559322033898305E-2</v>
      </c>
      <c r="M53" s="296">
        <v>6.1016949152542375E-2</v>
      </c>
      <c r="N53" s="296">
        <v>3.7288135593220341E-2</v>
      </c>
      <c r="O53" s="296">
        <v>1.3559322033898305E-2</v>
      </c>
      <c r="P53" s="296">
        <v>6.7796610169491525E-2</v>
      </c>
      <c r="Q53" s="297">
        <v>5.0847457627118647E-2</v>
      </c>
    </row>
    <row r="54" spans="2:17" x14ac:dyDescent="0.2">
      <c r="B54" s="409"/>
      <c r="C54" s="27"/>
      <c r="D54" s="164"/>
      <c r="E54" s="330"/>
      <c r="F54" s="301">
        <v>0.19811320754716982</v>
      </c>
      <c r="G54" s="301">
        <v>0.43396226415094341</v>
      </c>
      <c r="H54" s="301">
        <v>0.16981132075471697</v>
      </c>
      <c r="I54" s="301">
        <v>0.14150943396226415</v>
      </c>
      <c r="J54" s="301">
        <v>0.14150943396226415</v>
      </c>
      <c r="K54" s="301">
        <v>0.12264150943396226</v>
      </c>
      <c r="L54" s="301">
        <v>3.7735849056603772E-2</v>
      </c>
      <c r="M54" s="301">
        <v>0.16981132075471697</v>
      </c>
      <c r="N54" s="301">
        <v>0.10377358490566038</v>
      </c>
      <c r="O54" s="301">
        <v>3.7735849056603772E-2</v>
      </c>
      <c r="P54" s="301">
        <v>0.18867924528301888</v>
      </c>
      <c r="Q54" s="302">
        <v>0.14150943396226415</v>
      </c>
    </row>
    <row r="55" spans="2:17" x14ac:dyDescent="0.2">
      <c r="B55" s="409"/>
      <c r="C55" s="29" t="s">
        <v>57</v>
      </c>
      <c r="D55" s="336">
        <v>155</v>
      </c>
      <c r="E55" s="46">
        <v>58</v>
      </c>
      <c r="F55" s="8">
        <v>15</v>
      </c>
      <c r="G55" s="8">
        <v>28</v>
      </c>
      <c r="H55" s="8">
        <v>10</v>
      </c>
      <c r="I55" s="8">
        <v>7</v>
      </c>
      <c r="J55" s="8">
        <v>7</v>
      </c>
      <c r="K55" s="8">
        <v>13</v>
      </c>
      <c r="L55" s="8">
        <v>7</v>
      </c>
      <c r="M55" s="8">
        <v>9</v>
      </c>
      <c r="N55" s="8">
        <v>5</v>
      </c>
      <c r="O55" s="8">
        <v>0</v>
      </c>
      <c r="P55" s="8">
        <v>7</v>
      </c>
      <c r="Q55" s="91">
        <v>8</v>
      </c>
    </row>
    <row r="56" spans="2:17" x14ac:dyDescent="0.2">
      <c r="B56" s="409"/>
      <c r="C56" s="34" t="s">
        <v>59</v>
      </c>
      <c r="D56" s="337"/>
      <c r="E56" s="324">
        <v>0.37419354838709679</v>
      </c>
      <c r="F56" s="296">
        <v>9.6774193548387094E-2</v>
      </c>
      <c r="G56" s="296">
        <v>0.18064516129032257</v>
      </c>
      <c r="H56" s="296">
        <v>6.4516129032258063E-2</v>
      </c>
      <c r="I56" s="296">
        <v>4.5161290322580643E-2</v>
      </c>
      <c r="J56" s="296">
        <v>4.5161290322580643E-2</v>
      </c>
      <c r="K56" s="296">
        <v>8.387096774193549E-2</v>
      </c>
      <c r="L56" s="296">
        <v>4.5161290322580643E-2</v>
      </c>
      <c r="M56" s="296">
        <v>5.8064516129032261E-2</v>
      </c>
      <c r="N56" s="296">
        <v>3.2258064516129031E-2</v>
      </c>
      <c r="O56" s="296">
        <v>0</v>
      </c>
      <c r="P56" s="296">
        <v>4.5161290322580643E-2</v>
      </c>
      <c r="Q56" s="297">
        <v>5.1612903225806452E-2</v>
      </c>
    </row>
    <row r="57" spans="2:17" ht="13.8" thickBot="1" x14ac:dyDescent="0.25">
      <c r="B57" s="410"/>
      <c r="C57" s="27"/>
      <c r="D57" s="164"/>
      <c r="E57" s="338"/>
      <c r="F57" s="306">
        <v>0.25862068965517243</v>
      </c>
      <c r="G57" s="306">
        <v>0.48275862068965519</v>
      </c>
      <c r="H57" s="306">
        <v>0.17241379310344829</v>
      </c>
      <c r="I57" s="306">
        <v>0.1206896551724138</v>
      </c>
      <c r="J57" s="306">
        <v>0.1206896551724138</v>
      </c>
      <c r="K57" s="306">
        <v>0.22413793103448276</v>
      </c>
      <c r="L57" s="306">
        <v>0.1206896551724138</v>
      </c>
      <c r="M57" s="306">
        <v>0.15517241379310345</v>
      </c>
      <c r="N57" s="306">
        <v>8.6206896551724144E-2</v>
      </c>
      <c r="O57" s="306">
        <v>0</v>
      </c>
      <c r="P57" s="306">
        <v>0.1206896551724138</v>
      </c>
      <c r="Q57" s="307">
        <v>0.13793103448275862</v>
      </c>
    </row>
    <row r="58" spans="2:17" x14ac:dyDescent="0.2">
      <c r="B58" s="503"/>
      <c r="C58" s="503"/>
      <c r="D58" s="503"/>
      <c r="E58" s="504"/>
      <c r="F58" s="504"/>
      <c r="G58" s="504"/>
      <c r="H58" s="504"/>
      <c r="I58" s="504"/>
      <c r="J58" s="504"/>
      <c r="K58" s="504"/>
      <c r="L58" s="504"/>
      <c r="M58" s="504"/>
      <c r="N58" s="504"/>
      <c r="O58" s="504"/>
      <c r="P58" s="504"/>
      <c r="Q58" s="504"/>
    </row>
    <row r="59" spans="2:17" x14ac:dyDescent="0.2">
      <c r="C59" s="15"/>
      <c r="D59" s="15"/>
    </row>
    <row r="60" spans="2:17" x14ac:dyDescent="0.2">
      <c r="C60" s="15"/>
      <c r="D60" s="15"/>
    </row>
    <row r="61" spans="2:17" x14ac:dyDescent="0.2">
      <c r="C61" s="15"/>
      <c r="D61" s="15"/>
    </row>
    <row r="62" spans="2:17" x14ac:dyDescent="0.2">
      <c r="C62" s="15"/>
      <c r="D62" s="15"/>
    </row>
    <row r="63" spans="2:17" x14ac:dyDescent="0.2">
      <c r="C63" s="15"/>
      <c r="D63" s="15"/>
    </row>
    <row r="64" spans="2:17" x14ac:dyDescent="0.2">
      <c r="C64" s="15"/>
      <c r="D64" s="15"/>
    </row>
    <row r="65" spans="2:4" x14ac:dyDescent="0.2">
      <c r="C65" s="15"/>
      <c r="D65" s="15"/>
    </row>
    <row r="66" spans="2:4" x14ac:dyDescent="0.2">
      <c r="C66" s="15"/>
      <c r="D66" s="15"/>
    </row>
    <row r="67" spans="2:4" x14ac:dyDescent="0.2">
      <c r="C67" s="15"/>
      <c r="D67" s="15"/>
    </row>
    <row r="68" spans="2:4" x14ac:dyDescent="0.2">
      <c r="C68" s="15"/>
      <c r="D68" s="15"/>
    </row>
    <row r="69" spans="2:4" x14ac:dyDescent="0.2">
      <c r="C69" s="15"/>
      <c r="D69" s="15"/>
    </row>
    <row r="70" spans="2:4" x14ac:dyDescent="0.2">
      <c r="C70" s="15"/>
      <c r="D70" s="15"/>
    </row>
    <row r="71" spans="2:4" x14ac:dyDescent="0.2">
      <c r="C71" s="15"/>
      <c r="D71" s="15"/>
    </row>
    <row r="72" spans="2:4" x14ac:dyDescent="0.2">
      <c r="C72" s="15"/>
      <c r="D72" s="15"/>
    </row>
    <row r="73" spans="2:4" x14ac:dyDescent="0.2">
      <c r="C73" s="15"/>
      <c r="D73" s="15"/>
    </row>
    <row r="74" spans="2:4" x14ac:dyDescent="0.2">
      <c r="B74" s="1"/>
      <c r="C74" s="15"/>
      <c r="D74" s="15"/>
    </row>
    <row r="75" spans="2:4" x14ac:dyDescent="0.2">
      <c r="B75" s="1"/>
      <c r="C75" s="15"/>
      <c r="D75" s="15"/>
    </row>
  </sheetData>
  <mergeCells count="31">
    <mergeCell ref="C16:C18"/>
    <mergeCell ref="F10:F12"/>
    <mergeCell ref="C49:C51"/>
    <mergeCell ref="N10:N12"/>
    <mergeCell ref="O10:O12"/>
    <mergeCell ref="B9:C12"/>
    <mergeCell ref="D9:D12"/>
    <mergeCell ref="E9:E12"/>
    <mergeCell ref="C19:C21"/>
    <mergeCell ref="C22:C24"/>
    <mergeCell ref="C25:C27"/>
    <mergeCell ref="G10:G12"/>
    <mergeCell ref="H10:H12"/>
    <mergeCell ref="I10:I12"/>
    <mergeCell ref="M10:M12"/>
    <mergeCell ref="P10:P12"/>
    <mergeCell ref="Q10:Q12"/>
    <mergeCell ref="B58:Q58"/>
    <mergeCell ref="J10:J12"/>
    <mergeCell ref="K10:K12"/>
    <mergeCell ref="L10:L12"/>
    <mergeCell ref="C28:C30"/>
    <mergeCell ref="C31:C33"/>
    <mergeCell ref="B34:B57"/>
    <mergeCell ref="C34:C36"/>
    <mergeCell ref="C37:C39"/>
    <mergeCell ref="C40:C42"/>
    <mergeCell ref="C43:C45"/>
    <mergeCell ref="C46:C48"/>
    <mergeCell ref="B13:C15"/>
    <mergeCell ref="B16:B33"/>
  </mergeCells>
  <phoneticPr fontId="2"/>
  <printOptions horizontalCentered="1"/>
  <pageMargins left="0.82677165354330717" right="0.43307086614173229" top="0.59055118110236227" bottom="0.35433070866141736" header="0.19685039370078741" footer="0.19685039370078741"/>
  <pageSetup paperSize="9" scale="64" firstPageNumber="20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CF714-7902-43DF-9019-83396B1D29A6}">
  <dimension ref="B2:R43"/>
  <sheetViews>
    <sheetView view="pageBreakPreview" zoomScaleNormal="100" zoomScaleSheetLayoutView="100" workbookViewId="0"/>
  </sheetViews>
  <sheetFormatPr defaultColWidth="9" defaultRowHeight="13.2" x14ac:dyDescent="0.2"/>
  <cols>
    <col min="1" max="1" width="4.6640625" style="1" customWidth="1"/>
    <col min="2" max="2" width="3.109375" style="1" customWidth="1"/>
    <col min="3" max="3" width="15.6640625" style="1" customWidth="1"/>
    <col min="4" max="4" width="9.77734375" style="1" customWidth="1"/>
    <col min="5" max="11" width="19" style="1" customWidth="1"/>
    <col min="12" max="12" width="17.88671875" style="1" hidden="1" customWidth="1"/>
    <col min="13" max="13" width="13.109375" style="1" hidden="1" customWidth="1"/>
    <col min="14" max="14" width="10.33203125" style="1" hidden="1" customWidth="1"/>
    <col min="15" max="15" width="10.21875" style="1" customWidth="1"/>
    <col min="16" max="16" width="9.6640625" style="1" customWidth="1"/>
    <col min="17" max="17" width="10" style="1" customWidth="1"/>
    <col min="18" max="18" width="7.6640625" style="1" customWidth="1"/>
    <col min="19" max="16384" width="9" style="1"/>
  </cols>
  <sheetData>
    <row r="2" spans="2:18" ht="14.4" x14ac:dyDescent="0.2">
      <c r="B2" s="19" t="s">
        <v>240</v>
      </c>
    </row>
    <row r="3" spans="2:18" ht="14.4" x14ac:dyDescent="0.2">
      <c r="B3" s="19"/>
    </row>
    <row r="4" spans="2:18" ht="14.4" x14ac:dyDescent="0.2">
      <c r="B4" s="19"/>
      <c r="G4" s="364"/>
      <c r="H4" s="364"/>
      <c r="I4" s="364"/>
      <c r="J4" s="364" t="s">
        <v>0</v>
      </c>
      <c r="K4" s="364"/>
    </row>
    <row r="5" spans="2:18" ht="14.4" x14ac:dyDescent="0.2">
      <c r="B5" s="19"/>
      <c r="G5" s="364"/>
      <c r="H5" s="364"/>
      <c r="I5" s="364"/>
      <c r="J5" s="364" t="s">
        <v>63</v>
      </c>
      <c r="K5" s="364"/>
    </row>
    <row r="6" spans="2:18" ht="14.4" x14ac:dyDescent="0.2">
      <c r="B6" s="19"/>
    </row>
    <row r="7" spans="2:18" ht="13.8" thickBot="1" x14ac:dyDescent="0.25">
      <c r="B7" s="13"/>
      <c r="C7" s="13"/>
      <c r="D7" s="13"/>
      <c r="E7" s="1" t="s">
        <v>101</v>
      </c>
      <c r="K7" s="2" t="s">
        <v>1</v>
      </c>
      <c r="L7" s="2"/>
    </row>
    <row r="8" spans="2:18" ht="12.9" customHeight="1" x14ac:dyDescent="0.2">
      <c r="B8" s="14"/>
      <c r="C8" s="9"/>
      <c r="D8" s="494" t="s">
        <v>84</v>
      </c>
      <c r="E8" s="481" t="s">
        <v>103</v>
      </c>
      <c r="F8" s="484" t="s">
        <v>104</v>
      </c>
      <c r="G8" s="484" t="s">
        <v>105</v>
      </c>
      <c r="H8" s="484" t="s">
        <v>106</v>
      </c>
      <c r="I8" s="484" t="s">
        <v>107</v>
      </c>
      <c r="J8" s="484" t="s">
        <v>108</v>
      </c>
      <c r="K8" s="487" t="s">
        <v>109</v>
      </c>
      <c r="L8" s="515" t="s">
        <v>64</v>
      </c>
    </row>
    <row r="9" spans="2:18" x14ac:dyDescent="0.2">
      <c r="B9" s="14"/>
      <c r="C9" s="9"/>
      <c r="D9" s="493"/>
      <c r="E9" s="521"/>
      <c r="F9" s="523"/>
      <c r="G9" s="422"/>
      <c r="H9" s="422"/>
      <c r="I9" s="422"/>
      <c r="J9" s="422"/>
      <c r="K9" s="479"/>
      <c r="L9" s="516"/>
    </row>
    <row r="10" spans="2:18" ht="41.25" customHeight="1" x14ac:dyDescent="0.2">
      <c r="B10" s="24"/>
      <c r="C10" s="25"/>
      <c r="D10" s="511"/>
      <c r="E10" s="522"/>
      <c r="F10" s="524"/>
      <c r="G10" s="505"/>
      <c r="H10" s="505"/>
      <c r="I10" s="505"/>
      <c r="J10" s="505"/>
      <c r="K10" s="480"/>
      <c r="L10" s="517"/>
      <c r="M10" s="1" t="s">
        <v>102</v>
      </c>
      <c r="N10" s="208" t="s">
        <v>65</v>
      </c>
      <c r="O10" s="208"/>
    </row>
    <row r="11" spans="2:18" ht="21" customHeight="1" x14ac:dyDescent="0.2">
      <c r="B11" s="430" t="s">
        <v>72</v>
      </c>
      <c r="C11" s="518"/>
      <c r="D11" s="171">
        <v>374</v>
      </c>
      <c r="E11" s="39">
        <v>21</v>
      </c>
      <c r="F11" s="57">
        <v>85</v>
      </c>
      <c r="G11" s="57">
        <v>75</v>
      </c>
      <c r="H11" s="57">
        <v>203</v>
      </c>
      <c r="I11" s="57">
        <v>123</v>
      </c>
      <c r="J11" s="57">
        <v>181</v>
      </c>
      <c r="K11" s="60">
        <v>10</v>
      </c>
      <c r="L11" s="353">
        <v>58</v>
      </c>
      <c r="M11" s="1">
        <v>432</v>
      </c>
      <c r="N11" s="211"/>
      <c r="O11" s="211"/>
      <c r="P11" s="211"/>
      <c r="Q11" s="211"/>
      <c r="R11" s="211"/>
    </row>
    <row r="12" spans="2:18" ht="21" customHeight="1" thickBot="1" x14ac:dyDescent="0.25">
      <c r="B12" s="519"/>
      <c r="C12" s="520"/>
      <c r="D12" s="308"/>
      <c r="E12" s="93">
        <v>5.6149732620320858E-2</v>
      </c>
      <c r="F12" s="202">
        <v>0.22727272727272727</v>
      </c>
      <c r="G12" s="202">
        <v>0.20053475935828877</v>
      </c>
      <c r="H12" s="202">
        <v>0.54278074866310155</v>
      </c>
      <c r="I12" s="202">
        <v>0.32887700534759357</v>
      </c>
      <c r="J12" s="202">
        <v>0.48395721925133689</v>
      </c>
      <c r="K12" s="92">
        <v>2.6737967914438502E-2</v>
      </c>
      <c r="L12" s="370">
        <v>0.15508021390374332</v>
      </c>
      <c r="N12" s="200"/>
      <c r="O12" s="200"/>
      <c r="P12" s="200"/>
      <c r="Q12" s="200"/>
      <c r="R12" s="200"/>
    </row>
    <row r="13" spans="2:18" ht="21" customHeight="1" thickTop="1" x14ac:dyDescent="0.2">
      <c r="B13" s="408" t="s">
        <v>73</v>
      </c>
      <c r="C13" s="507" t="s">
        <v>4</v>
      </c>
      <c r="D13" s="300">
        <v>47</v>
      </c>
      <c r="E13" s="355">
        <v>3</v>
      </c>
      <c r="F13" s="59">
        <v>8</v>
      </c>
      <c r="G13" s="59">
        <v>6</v>
      </c>
      <c r="H13" s="59">
        <v>37</v>
      </c>
      <c r="I13" s="59">
        <v>20</v>
      </c>
      <c r="J13" s="59">
        <v>23</v>
      </c>
      <c r="K13" s="62">
        <v>1</v>
      </c>
      <c r="L13" s="356">
        <v>1</v>
      </c>
      <c r="M13" s="402">
        <v>48</v>
      </c>
      <c r="N13" s="211"/>
      <c r="O13" s="211"/>
      <c r="P13" s="211"/>
      <c r="Q13" s="211"/>
      <c r="R13" s="211"/>
    </row>
    <row r="14" spans="2:18" ht="21" customHeight="1" x14ac:dyDescent="0.2">
      <c r="B14" s="409"/>
      <c r="C14" s="505"/>
      <c r="D14" s="309"/>
      <c r="E14" s="96">
        <v>6.3829787234042548E-2</v>
      </c>
      <c r="F14" s="203">
        <v>0.1702127659574468</v>
      </c>
      <c r="G14" s="203">
        <v>0.1276595744680851</v>
      </c>
      <c r="H14" s="203">
        <v>0.78723404255319152</v>
      </c>
      <c r="I14" s="203">
        <v>0.42553191489361702</v>
      </c>
      <c r="J14" s="203">
        <v>0.48936170212765956</v>
      </c>
      <c r="K14" s="92">
        <v>2.1276595744680851E-2</v>
      </c>
      <c r="L14" s="371">
        <v>2.1276595744680851E-2</v>
      </c>
      <c r="N14" s="200"/>
      <c r="O14" s="200"/>
      <c r="P14" s="200"/>
      <c r="Q14" s="200"/>
      <c r="R14" s="200"/>
    </row>
    <row r="15" spans="2:18" ht="21" customHeight="1" x14ac:dyDescent="0.2">
      <c r="B15" s="409"/>
      <c r="C15" s="421" t="s">
        <v>5</v>
      </c>
      <c r="D15" s="295">
        <v>58</v>
      </c>
      <c r="E15" s="39">
        <v>2</v>
      </c>
      <c r="F15" s="57">
        <v>7</v>
      </c>
      <c r="G15" s="57">
        <v>6</v>
      </c>
      <c r="H15" s="57">
        <v>26</v>
      </c>
      <c r="I15" s="57">
        <v>13</v>
      </c>
      <c r="J15" s="57">
        <v>37</v>
      </c>
      <c r="K15" s="60">
        <v>4</v>
      </c>
      <c r="L15" s="350">
        <v>14</v>
      </c>
      <c r="M15" s="1">
        <v>72</v>
      </c>
      <c r="N15" s="211"/>
      <c r="O15" s="211"/>
      <c r="P15" s="211"/>
      <c r="Q15" s="211"/>
      <c r="R15" s="211"/>
    </row>
    <row r="16" spans="2:18" ht="21" customHeight="1" x14ac:dyDescent="0.2">
      <c r="B16" s="409"/>
      <c r="C16" s="505"/>
      <c r="D16" s="310"/>
      <c r="E16" s="96">
        <v>3.4482758620689655E-2</v>
      </c>
      <c r="F16" s="203">
        <v>0.1206896551724138</v>
      </c>
      <c r="G16" s="203">
        <v>0.10344827586206896</v>
      </c>
      <c r="H16" s="203">
        <v>0.44827586206896552</v>
      </c>
      <c r="I16" s="203">
        <v>0.22413793103448276</v>
      </c>
      <c r="J16" s="203">
        <v>0.63793103448275867</v>
      </c>
      <c r="K16" s="92">
        <v>6.8965517241379309E-2</v>
      </c>
      <c r="L16" s="371">
        <v>0.2413793103448276</v>
      </c>
      <c r="N16" s="200"/>
      <c r="O16" s="200"/>
      <c r="P16" s="200"/>
      <c r="Q16" s="200"/>
      <c r="R16" s="200"/>
    </row>
    <row r="17" spans="2:18" ht="21" customHeight="1" x14ac:dyDescent="0.2">
      <c r="B17" s="409"/>
      <c r="C17" s="418" t="s">
        <v>74</v>
      </c>
      <c r="D17" s="295">
        <v>20</v>
      </c>
      <c r="E17" s="39">
        <v>2</v>
      </c>
      <c r="F17" s="57">
        <v>5</v>
      </c>
      <c r="G17" s="57">
        <v>2</v>
      </c>
      <c r="H17" s="57">
        <v>13</v>
      </c>
      <c r="I17" s="57">
        <v>8</v>
      </c>
      <c r="J17" s="57">
        <v>8</v>
      </c>
      <c r="K17" s="60">
        <v>0</v>
      </c>
      <c r="L17" s="350">
        <v>4</v>
      </c>
      <c r="M17" s="1">
        <v>24</v>
      </c>
      <c r="N17" s="211"/>
      <c r="O17" s="211"/>
      <c r="P17" s="211"/>
      <c r="Q17" s="211"/>
      <c r="R17" s="211"/>
    </row>
    <row r="18" spans="2:18" ht="21" customHeight="1" x14ac:dyDescent="0.2">
      <c r="B18" s="409"/>
      <c r="C18" s="445"/>
      <c r="D18" s="310"/>
      <c r="E18" s="96">
        <v>0.1</v>
      </c>
      <c r="F18" s="203">
        <v>0.25</v>
      </c>
      <c r="G18" s="203">
        <v>0.1</v>
      </c>
      <c r="H18" s="203">
        <v>0.65</v>
      </c>
      <c r="I18" s="203">
        <v>0.4</v>
      </c>
      <c r="J18" s="203">
        <v>0.4</v>
      </c>
      <c r="K18" s="92">
        <v>0</v>
      </c>
      <c r="L18" s="371">
        <v>0.2</v>
      </c>
      <c r="N18" s="200"/>
      <c r="O18" s="200"/>
      <c r="P18" s="200"/>
      <c r="Q18" s="200"/>
      <c r="R18" s="200"/>
    </row>
    <row r="19" spans="2:18" ht="21" customHeight="1" x14ac:dyDescent="0.2">
      <c r="B19" s="409"/>
      <c r="C19" s="421" t="s">
        <v>67</v>
      </c>
      <c r="D19" s="295">
        <v>83</v>
      </c>
      <c r="E19" s="39">
        <v>4</v>
      </c>
      <c r="F19" s="57">
        <v>9</v>
      </c>
      <c r="G19" s="57">
        <v>9</v>
      </c>
      <c r="H19" s="57">
        <v>37</v>
      </c>
      <c r="I19" s="57">
        <v>18</v>
      </c>
      <c r="J19" s="57">
        <v>51</v>
      </c>
      <c r="K19" s="60">
        <v>2</v>
      </c>
      <c r="L19" s="350">
        <v>19</v>
      </c>
      <c r="M19" s="1">
        <v>102</v>
      </c>
      <c r="N19" s="211"/>
      <c r="O19" s="211"/>
      <c r="P19" s="211"/>
      <c r="Q19" s="211"/>
      <c r="R19" s="211"/>
    </row>
    <row r="20" spans="2:18" ht="21" customHeight="1" x14ac:dyDescent="0.2">
      <c r="B20" s="409"/>
      <c r="C20" s="505"/>
      <c r="D20" s="310"/>
      <c r="E20" s="96">
        <v>4.8192771084337352E-2</v>
      </c>
      <c r="F20" s="203">
        <v>0.10843373493975904</v>
      </c>
      <c r="G20" s="203">
        <v>0.10843373493975904</v>
      </c>
      <c r="H20" s="203">
        <v>0.44578313253012047</v>
      </c>
      <c r="I20" s="203">
        <v>0.21686746987951808</v>
      </c>
      <c r="J20" s="203">
        <v>0.61445783132530118</v>
      </c>
      <c r="K20" s="92">
        <v>2.4096385542168676E-2</v>
      </c>
      <c r="L20" s="371">
        <v>0.2289156626506024</v>
      </c>
      <c r="N20" s="200"/>
      <c r="O20" s="200"/>
      <c r="P20" s="200"/>
      <c r="Q20" s="200"/>
      <c r="R20" s="200"/>
    </row>
    <row r="21" spans="2:18" ht="21" customHeight="1" x14ac:dyDescent="0.2">
      <c r="B21" s="409"/>
      <c r="C21" s="421" t="s">
        <v>68</v>
      </c>
      <c r="D21" s="295">
        <v>14</v>
      </c>
      <c r="E21" s="39">
        <v>1</v>
      </c>
      <c r="F21" s="57">
        <v>5</v>
      </c>
      <c r="G21" s="57">
        <v>10</v>
      </c>
      <c r="H21" s="57">
        <v>6</v>
      </c>
      <c r="I21" s="57">
        <v>7</v>
      </c>
      <c r="J21" s="57">
        <v>5</v>
      </c>
      <c r="K21" s="60">
        <v>0</v>
      </c>
      <c r="L21" s="350">
        <v>1</v>
      </c>
      <c r="M21" s="1">
        <v>15</v>
      </c>
      <c r="N21" s="211"/>
      <c r="O21" s="211"/>
      <c r="P21" s="211"/>
      <c r="Q21" s="211"/>
      <c r="R21" s="211"/>
    </row>
    <row r="22" spans="2:18" ht="21" customHeight="1" x14ac:dyDescent="0.2">
      <c r="B22" s="409"/>
      <c r="C22" s="505"/>
      <c r="D22" s="310"/>
      <c r="E22" s="96">
        <v>7.1428571428571425E-2</v>
      </c>
      <c r="F22" s="203">
        <v>0.35714285714285715</v>
      </c>
      <c r="G22" s="203">
        <v>0.7142857142857143</v>
      </c>
      <c r="H22" s="203">
        <v>0.42857142857142855</v>
      </c>
      <c r="I22" s="203">
        <v>0.5</v>
      </c>
      <c r="J22" s="203">
        <v>0.35714285714285715</v>
      </c>
      <c r="K22" s="97">
        <v>0</v>
      </c>
      <c r="L22" s="371">
        <v>7.1428571428571425E-2</v>
      </c>
      <c r="N22" s="200"/>
      <c r="O22" s="200"/>
      <c r="P22" s="200"/>
      <c r="Q22" s="200"/>
      <c r="R22" s="200"/>
    </row>
    <row r="23" spans="2:18" ht="21" customHeight="1" x14ac:dyDescent="0.2">
      <c r="B23" s="409"/>
      <c r="C23" s="421" t="s">
        <v>8</v>
      </c>
      <c r="D23" s="295">
        <v>152</v>
      </c>
      <c r="E23" s="41">
        <v>9</v>
      </c>
      <c r="F23" s="58">
        <v>51</v>
      </c>
      <c r="G23" s="58">
        <v>42</v>
      </c>
      <c r="H23" s="58">
        <v>84</v>
      </c>
      <c r="I23" s="58">
        <v>57</v>
      </c>
      <c r="J23" s="58">
        <v>57</v>
      </c>
      <c r="K23" s="61">
        <v>3</v>
      </c>
      <c r="L23" s="350">
        <v>19</v>
      </c>
      <c r="M23" s="1">
        <v>171</v>
      </c>
      <c r="N23" s="211"/>
      <c r="O23" s="211"/>
      <c r="P23" s="211"/>
      <c r="Q23" s="211"/>
      <c r="R23" s="211"/>
    </row>
    <row r="24" spans="2:18" ht="21" customHeight="1" thickBot="1" x14ac:dyDescent="0.25">
      <c r="B24" s="414"/>
      <c r="C24" s="506"/>
      <c r="D24" s="309"/>
      <c r="E24" s="351">
        <v>5.921052631578947E-2</v>
      </c>
      <c r="F24" s="357">
        <v>0.33552631578947367</v>
      </c>
      <c r="G24" s="357">
        <v>0.27631578947368424</v>
      </c>
      <c r="H24" s="357">
        <v>0.55263157894736847</v>
      </c>
      <c r="I24" s="357">
        <v>0.375</v>
      </c>
      <c r="J24" s="357">
        <v>0.375</v>
      </c>
      <c r="K24" s="92">
        <v>1.9736842105263157E-2</v>
      </c>
      <c r="L24" s="372">
        <v>0.125</v>
      </c>
      <c r="N24" s="200"/>
      <c r="O24" s="200"/>
      <c r="P24" s="200"/>
      <c r="Q24" s="200"/>
      <c r="R24" s="200"/>
    </row>
    <row r="25" spans="2:18" ht="21" customHeight="1" thickTop="1" x14ac:dyDescent="0.2">
      <c r="B25" s="408" t="s">
        <v>75</v>
      </c>
      <c r="C25" s="507" t="s">
        <v>76</v>
      </c>
      <c r="D25" s="300">
        <v>70</v>
      </c>
      <c r="E25" s="355">
        <v>3</v>
      </c>
      <c r="F25" s="59">
        <v>5</v>
      </c>
      <c r="G25" s="59">
        <v>8</v>
      </c>
      <c r="H25" s="59">
        <v>26</v>
      </c>
      <c r="I25" s="59">
        <v>20</v>
      </c>
      <c r="J25" s="59">
        <v>37</v>
      </c>
      <c r="K25" s="62">
        <v>2</v>
      </c>
      <c r="L25" s="350">
        <v>30</v>
      </c>
      <c r="M25" s="1">
        <v>100</v>
      </c>
      <c r="N25" s="211"/>
      <c r="O25" s="211"/>
      <c r="P25" s="211"/>
      <c r="Q25" s="211"/>
      <c r="R25" s="211"/>
    </row>
    <row r="26" spans="2:18" ht="21" customHeight="1" x14ac:dyDescent="0.2">
      <c r="B26" s="409"/>
      <c r="C26" s="505"/>
      <c r="D26" s="310"/>
      <c r="E26" s="96">
        <v>4.2857142857142858E-2</v>
      </c>
      <c r="F26" s="203">
        <v>7.1428571428571425E-2</v>
      </c>
      <c r="G26" s="203">
        <v>0.11428571428571428</v>
      </c>
      <c r="H26" s="203">
        <v>0.37142857142857144</v>
      </c>
      <c r="I26" s="203">
        <v>0.2857142857142857</v>
      </c>
      <c r="J26" s="203">
        <v>0.52857142857142858</v>
      </c>
      <c r="K26" s="97">
        <v>2.8571428571428571E-2</v>
      </c>
      <c r="L26" s="371">
        <v>0.42857142857142855</v>
      </c>
      <c r="N26" s="200"/>
      <c r="O26" s="200"/>
      <c r="P26" s="200"/>
      <c r="Q26" s="200"/>
      <c r="R26" s="200"/>
    </row>
    <row r="27" spans="2:18" ht="21" customHeight="1" x14ac:dyDescent="0.2">
      <c r="B27" s="409"/>
      <c r="C27" s="421" t="s">
        <v>77</v>
      </c>
      <c r="D27" s="303">
        <v>155</v>
      </c>
      <c r="E27" s="41">
        <v>8</v>
      </c>
      <c r="F27" s="58">
        <v>25</v>
      </c>
      <c r="G27" s="58">
        <v>22</v>
      </c>
      <c r="H27" s="58">
        <v>90</v>
      </c>
      <c r="I27" s="58">
        <v>45</v>
      </c>
      <c r="J27" s="58">
        <v>78</v>
      </c>
      <c r="K27" s="61">
        <v>3</v>
      </c>
      <c r="L27" s="350">
        <v>22</v>
      </c>
      <c r="M27" s="1">
        <v>177</v>
      </c>
      <c r="N27" s="211"/>
      <c r="O27" s="211"/>
      <c r="P27" s="211"/>
      <c r="Q27" s="211"/>
      <c r="R27" s="211"/>
    </row>
    <row r="28" spans="2:18" ht="21" customHeight="1" x14ac:dyDescent="0.2">
      <c r="B28" s="409"/>
      <c r="C28" s="505"/>
      <c r="D28" s="310"/>
      <c r="E28" s="96">
        <v>5.1612903225806452E-2</v>
      </c>
      <c r="F28" s="203">
        <v>0.16129032258064516</v>
      </c>
      <c r="G28" s="203">
        <v>0.14193548387096774</v>
      </c>
      <c r="H28" s="203">
        <v>0.58064516129032262</v>
      </c>
      <c r="I28" s="203">
        <v>0.29032258064516131</v>
      </c>
      <c r="J28" s="203">
        <v>0.50322580645161286</v>
      </c>
      <c r="K28" s="97">
        <v>1.935483870967742E-2</v>
      </c>
      <c r="L28" s="371">
        <v>0.14193548387096774</v>
      </c>
      <c r="N28" s="200"/>
      <c r="O28" s="200"/>
      <c r="P28" s="200"/>
      <c r="Q28" s="200"/>
      <c r="R28" s="200"/>
    </row>
    <row r="29" spans="2:18" ht="21" customHeight="1" x14ac:dyDescent="0.2">
      <c r="B29" s="409"/>
      <c r="C29" s="421" t="s">
        <v>78</v>
      </c>
      <c r="D29" s="303">
        <v>50</v>
      </c>
      <c r="E29" s="41">
        <v>1</v>
      </c>
      <c r="F29" s="58">
        <v>11</v>
      </c>
      <c r="G29" s="58">
        <v>8</v>
      </c>
      <c r="H29" s="58">
        <v>23</v>
      </c>
      <c r="I29" s="58">
        <v>7</v>
      </c>
      <c r="J29" s="58">
        <v>28</v>
      </c>
      <c r="K29" s="61">
        <v>4</v>
      </c>
      <c r="L29" s="350">
        <v>4</v>
      </c>
      <c r="M29" s="1">
        <v>54</v>
      </c>
      <c r="N29" s="211"/>
      <c r="O29" s="211"/>
      <c r="P29" s="211"/>
      <c r="Q29" s="211"/>
      <c r="R29" s="211"/>
    </row>
    <row r="30" spans="2:18" ht="21" customHeight="1" x14ac:dyDescent="0.2">
      <c r="B30" s="409"/>
      <c r="C30" s="525"/>
      <c r="D30" s="310"/>
      <c r="E30" s="96">
        <v>0.02</v>
      </c>
      <c r="F30" s="203">
        <v>0.22</v>
      </c>
      <c r="G30" s="203">
        <v>0.16</v>
      </c>
      <c r="H30" s="203">
        <v>0.46</v>
      </c>
      <c r="I30" s="203">
        <v>0.14000000000000001</v>
      </c>
      <c r="J30" s="203">
        <v>0.56000000000000005</v>
      </c>
      <c r="K30" s="97">
        <v>0.08</v>
      </c>
      <c r="L30" s="371">
        <v>0.08</v>
      </c>
      <c r="N30" s="200"/>
      <c r="O30" s="200"/>
      <c r="P30" s="200"/>
      <c r="Q30" s="200"/>
      <c r="R30" s="200"/>
    </row>
    <row r="31" spans="2:18" ht="21" customHeight="1" x14ac:dyDescent="0.2">
      <c r="B31" s="409"/>
      <c r="C31" s="421" t="s">
        <v>79</v>
      </c>
      <c r="D31" s="303">
        <v>35</v>
      </c>
      <c r="E31" s="41">
        <v>1</v>
      </c>
      <c r="F31" s="58">
        <v>11</v>
      </c>
      <c r="G31" s="58">
        <v>8</v>
      </c>
      <c r="H31" s="58">
        <v>21</v>
      </c>
      <c r="I31" s="58">
        <v>10</v>
      </c>
      <c r="J31" s="58">
        <v>17</v>
      </c>
      <c r="K31" s="61">
        <v>0</v>
      </c>
      <c r="L31" s="350">
        <v>1</v>
      </c>
      <c r="M31" s="1">
        <v>36</v>
      </c>
      <c r="N31" s="211"/>
      <c r="O31" s="211"/>
      <c r="P31" s="211"/>
      <c r="Q31" s="211"/>
      <c r="R31" s="211"/>
    </row>
    <row r="32" spans="2:18" ht="21" customHeight="1" x14ac:dyDescent="0.2">
      <c r="B32" s="409"/>
      <c r="C32" s="525"/>
      <c r="D32" s="310"/>
      <c r="E32" s="96">
        <v>2.8571428571428571E-2</v>
      </c>
      <c r="F32" s="203">
        <v>0.31428571428571428</v>
      </c>
      <c r="G32" s="203">
        <v>0.22857142857142856</v>
      </c>
      <c r="H32" s="203">
        <v>0.6</v>
      </c>
      <c r="I32" s="203">
        <v>0.2857142857142857</v>
      </c>
      <c r="J32" s="203">
        <v>0.48571428571428571</v>
      </c>
      <c r="K32" s="97">
        <v>0</v>
      </c>
      <c r="L32" s="371">
        <v>2.8571428571428571E-2</v>
      </c>
      <c r="N32" s="200"/>
      <c r="O32" s="200"/>
      <c r="P32" s="200"/>
      <c r="Q32" s="200"/>
      <c r="R32" s="200"/>
    </row>
    <row r="33" spans="2:18" ht="21" customHeight="1" x14ac:dyDescent="0.2">
      <c r="B33" s="409"/>
      <c r="C33" s="421" t="s">
        <v>14</v>
      </c>
      <c r="D33" s="303">
        <v>28</v>
      </c>
      <c r="E33" s="41">
        <v>3</v>
      </c>
      <c r="F33" s="58">
        <v>13</v>
      </c>
      <c r="G33" s="58">
        <v>12</v>
      </c>
      <c r="H33" s="58">
        <v>19</v>
      </c>
      <c r="I33" s="58">
        <v>15</v>
      </c>
      <c r="J33" s="58">
        <v>10</v>
      </c>
      <c r="K33" s="61">
        <v>1</v>
      </c>
      <c r="L33" s="350">
        <v>0</v>
      </c>
      <c r="M33" s="1">
        <v>28</v>
      </c>
      <c r="N33" s="211"/>
      <c r="O33" s="211"/>
      <c r="P33" s="211"/>
      <c r="Q33" s="211"/>
      <c r="R33" s="211"/>
    </row>
    <row r="34" spans="2:18" ht="21" customHeight="1" x14ac:dyDescent="0.2">
      <c r="B34" s="409"/>
      <c r="C34" s="525"/>
      <c r="D34" s="310"/>
      <c r="E34" s="96">
        <v>0.10714285714285714</v>
      </c>
      <c r="F34" s="203">
        <v>0.4642857142857143</v>
      </c>
      <c r="G34" s="203">
        <v>0.42857142857142855</v>
      </c>
      <c r="H34" s="203">
        <v>0.6785714285714286</v>
      </c>
      <c r="I34" s="203">
        <v>0.5357142857142857</v>
      </c>
      <c r="J34" s="203">
        <v>0.35714285714285715</v>
      </c>
      <c r="K34" s="97">
        <v>3.5714285714285712E-2</v>
      </c>
      <c r="L34" s="371">
        <v>0</v>
      </c>
      <c r="N34" s="200"/>
      <c r="O34" s="200"/>
      <c r="P34" s="200"/>
      <c r="Q34" s="200"/>
      <c r="R34" s="200"/>
    </row>
    <row r="35" spans="2:18" ht="21" customHeight="1" x14ac:dyDescent="0.2">
      <c r="B35" s="409"/>
      <c r="C35" s="421" t="s">
        <v>80</v>
      </c>
      <c r="D35" s="303">
        <v>36</v>
      </c>
      <c r="E35" s="41">
        <v>5</v>
      </c>
      <c r="F35" s="58">
        <v>20</v>
      </c>
      <c r="G35" s="58">
        <v>17</v>
      </c>
      <c r="H35" s="58">
        <v>24</v>
      </c>
      <c r="I35" s="58">
        <v>26</v>
      </c>
      <c r="J35" s="58">
        <v>11</v>
      </c>
      <c r="K35" s="61">
        <v>0</v>
      </c>
      <c r="L35" s="350">
        <v>1</v>
      </c>
      <c r="M35" s="1">
        <v>37</v>
      </c>
      <c r="N35" s="211"/>
      <c r="O35" s="211"/>
      <c r="P35" s="211"/>
      <c r="Q35" s="211"/>
      <c r="R35" s="211"/>
    </row>
    <row r="36" spans="2:18" ht="21" customHeight="1" thickBot="1" x14ac:dyDescent="0.25">
      <c r="B36" s="409"/>
      <c r="C36" s="526"/>
      <c r="D36" s="309"/>
      <c r="E36" s="359">
        <v>0.1388888888888889</v>
      </c>
      <c r="F36" s="360">
        <v>0.55555555555555558</v>
      </c>
      <c r="G36" s="360">
        <v>0.47222222222222221</v>
      </c>
      <c r="H36" s="360">
        <v>0.66666666666666663</v>
      </c>
      <c r="I36" s="360">
        <v>0.72222222222222221</v>
      </c>
      <c r="J36" s="360">
        <v>0.30555555555555558</v>
      </c>
      <c r="K36" s="92">
        <v>0</v>
      </c>
      <c r="L36" s="371">
        <v>2.7777777777777776E-2</v>
      </c>
      <c r="N36" s="200"/>
      <c r="O36" s="200"/>
      <c r="P36" s="200"/>
      <c r="Q36" s="200"/>
      <c r="R36" s="200"/>
    </row>
    <row r="37" spans="2:18" ht="21" customHeight="1" thickTop="1" x14ac:dyDescent="0.2">
      <c r="B37" s="409"/>
      <c r="C37" s="28" t="s">
        <v>81</v>
      </c>
      <c r="D37" s="44">
        <v>268</v>
      </c>
      <c r="E37" s="205">
        <v>13</v>
      </c>
      <c r="F37" s="59">
        <v>60</v>
      </c>
      <c r="G37" s="59">
        <v>50</v>
      </c>
      <c r="H37" s="59">
        <v>153</v>
      </c>
      <c r="I37" s="59">
        <v>77</v>
      </c>
      <c r="J37" s="59">
        <v>133</v>
      </c>
      <c r="K37" s="62">
        <v>8</v>
      </c>
      <c r="L37" s="356">
        <v>27</v>
      </c>
      <c r="M37" s="1">
        <v>295</v>
      </c>
      <c r="N37" s="211"/>
      <c r="O37" s="211"/>
      <c r="P37" s="211"/>
      <c r="Q37" s="211"/>
      <c r="R37" s="211"/>
    </row>
    <row r="38" spans="2:18" ht="21" customHeight="1" x14ac:dyDescent="0.2">
      <c r="B38" s="409"/>
      <c r="C38" s="27" t="s">
        <v>17</v>
      </c>
      <c r="D38" s="310"/>
      <c r="E38" s="96">
        <v>4.8507462686567165E-2</v>
      </c>
      <c r="F38" s="203">
        <v>0.22388059701492538</v>
      </c>
      <c r="G38" s="203">
        <v>0.18656716417910449</v>
      </c>
      <c r="H38" s="203">
        <v>0.57089552238805974</v>
      </c>
      <c r="I38" s="203">
        <v>0.28731343283582089</v>
      </c>
      <c r="J38" s="203">
        <v>0.4962686567164179</v>
      </c>
      <c r="K38" s="97">
        <v>2.9850746268656716E-2</v>
      </c>
      <c r="L38" s="371">
        <v>0.10074626865671642</v>
      </c>
      <c r="N38" s="200"/>
      <c r="O38" s="200"/>
      <c r="P38" s="200"/>
      <c r="Q38" s="200"/>
      <c r="R38" s="200"/>
    </row>
    <row r="39" spans="2:18" ht="21" customHeight="1" x14ac:dyDescent="0.2">
      <c r="B39" s="409"/>
      <c r="C39" s="26" t="s">
        <v>81</v>
      </c>
      <c r="D39" s="45">
        <v>149</v>
      </c>
      <c r="E39" s="41">
        <v>10</v>
      </c>
      <c r="F39" s="58">
        <v>55</v>
      </c>
      <c r="G39" s="58">
        <v>45</v>
      </c>
      <c r="H39" s="58">
        <v>87</v>
      </c>
      <c r="I39" s="58">
        <v>58</v>
      </c>
      <c r="J39" s="58">
        <v>66</v>
      </c>
      <c r="K39" s="61">
        <v>5</v>
      </c>
      <c r="L39" s="350">
        <v>6</v>
      </c>
      <c r="M39" s="1">
        <v>155</v>
      </c>
      <c r="N39" s="211"/>
      <c r="O39" s="211"/>
      <c r="P39" s="211"/>
      <c r="Q39" s="211"/>
      <c r="R39" s="211"/>
    </row>
    <row r="40" spans="2:18" ht="21" customHeight="1" thickBot="1" x14ac:dyDescent="0.25">
      <c r="B40" s="410"/>
      <c r="C40" s="27" t="s">
        <v>82</v>
      </c>
      <c r="D40" s="310"/>
      <c r="E40" s="94">
        <v>6.7114093959731544E-2</v>
      </c>
      <c r="F40" s="204">
        <v>0.36912751677852351</v>
      </c>
      <c r="G40" s="204">
        <v>0.30201342281879195</v>
      </c>
      <c r="H40" s="204">
        <v>0.58389261744966447</v>
      </c>
      <c r="I40" s="204">
        <v>0.38926174496644295</v>
      </c>
      <c r="J40" s="204">
        <v>0.44295302013422821</v>
      </c>
      <c r="K40" s="95">
        <v>3.3557046979865772E-2</v>
      </c>
      <c r="L40" s="373">
        <v>4.0268456375838924E-2</v>
      </c>
      <c r="N40" s="200"/>
      <c r="O40" s="200"/>
      <c r="P40" s="200"/>
      <c r="Q40" s="200"/>
      <c r="R40" s="200"/>
    </row>
    <row r="41" spans="2:18" ht="21" customHeight="1" x14ac:dyDescent="0.2">
      <c r="B41" s="68"/>
      <c r="C41" s="354" t="s">
        <v>110</v>
      </c>
      <c r="D41" s="2"/>
      <c r="E41" s="369"/>
      <c r="F41" s="369"/>
      <c r="G41" s="369"/>
      <c r="H41" s="369"/>
      <c r="I41" s="369"/>
      <c r="J41" s="369"/>
      <c r="K41" s="369"/>
      <c r="L41" s="369"/>
      <c r="N41" s="200"/>
      <c r="O41" s="200"/>
      <c r="P41" s="200"/>
      <c r="Q41" s="200"/>
      <c r="R41" s="200"/>
    </row>
    <row r="42" spans="2:18" ht="21" customHeight="1" x14ac:dyDescent="0.2">
      <c r="B42" s="68"/>
      <c r="C42" s="354" t="s">
        <v>111</v>
      </c>
      <c r="D42" s="2"/>
      <c r="E42" s="369"/>
      <c r="F42" s="369"/>
      <c r="G42" s="369"/>
      <c r="H42" s="369"/>
      <c r="I42" s="369"/>
      <c r="J42" s="369"/>
      <c r="K42" s="369"/>
      <c r="L42" s="369"/>
      <c r="N42" s="200"/>
      <c r="O42" s="200"/>
      <c r="P42" s="200"/>
      <c r="Q42" s="200"/>
      <c r="R42" s="200"/>
    </row>
    <row r="43" spans="2:18" ht="21" customHeight="1" x14ac:dyDescent="0.2">
      <c r="B43" s="68"/>
      <c r="C43" s="354"/>
      <c r="D43" s="2"/>
      <c r="E43" s="369"/>
      <c r="F43" s="369"/>
      <c r="G43" s="369"/>
      <c r="H43" s="369"/>
      <c r="I43" s="369"/>
      <c r="J43" s="369"/>
      <c r="K43" s="369"/>
      <c r="L43" s="369"/>
      <c r="N43" s="200"/>
      <c r="O43" s="200"/>
      <c r="P43" s="200"/>
      <c r="Q43" s="200"/>
      <c r="R43" s="200"/>
    </row>
  </sheetData>
  <mergeCells count="24">
    <mergeCell ref="C23:C24"/>
    <mergeCell ref="B25:B40"/>
    <mergeCell ref="C25:C26"/>
    <mergeCell ref="C27:C28"/>
    <mergeCell ref="C29:C30"/>
    <mergeCell ref="C31:C32"/>
    <mergeCell ref="C33:C34"/>
    <mergeCell ref="C35:C36"/>
    <mergeCell ref="J8:J10"/>
    <mergeCell ref="K8:K10"/>
    <mergeCell ref="L8:L10"/>
    <mergeCell ref="B11:C12"/>
    <mergeCell ref="B13:B24"/>
    <mergeCell ref="C13:C14"/>
    <mergeCell ref="C15:C16"/>
    <mergeCell ref="C17:C18"/>
    <mergeCell ref="C19:C20"/>
    <mergeCell ref="C21:C22"/>
    <mergeCell ref="D8:D10"/>
    <mergeCell ref="E8:E10"/>
    <mergeCell ref="F8:F10"/>
    <mergeCell ref="G8:G10"/>
    <mergeCell ref="H8:H10"/>
    <mergeCell ref="I8:I10"/>
  </mergeCells>
  <phoneticPr fontId="2"/>
  <printOptions horizontalCentered="1"/>
  <pageMargins left="0.47244094488188981" right="0.19685039370078741" top="0.62992125984251968" bottom="0.39370078740157483" header="0.35433070866141736" footer="0.19685039370078741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FE785-762C-41EF-B3FB-1E130A5DA417}">
  <sheetPr>
    <pageSetUpPr fitToPage="1"/>
  </sheetPr>
  <dimension ref="B2:G40"/>
  <sheetViews>
    <sheetView view="pageBreakPreview" zoomScaleNormal="100" zoomScaleSheetLayoutView="100" workbookViewId="0"/>
  </sheetViews>
  <sheetFormatPr defaultColWidth="9" defaultRowHeight="13.2" x14ac:dyDescent="0.2"/>
  <cols>
    <col min="1" max="1" width="9" style="1"/>
    <col min="2" max="2" width="4.33203125" style="1" customWidth="1"/>
    <col min="3" max="3" width="16.6640625" style="1" customWidth="1"/>
    <col min="4" max="4" width="17.88671875" style="1" customWidth="1"/>
    <col min="5" max="6" width="19" style="1" customWidth="1"/>
    <col min="7" max="7" width="17.88671875" style="1" customWidth="1"/>
    <col min="8" max="16384" width="9" style="1"/>
  </cols>
  <sheetData>
    <row r="2" spans="2:7" x14ac:dyDescent="0.2">
      <c r="B2" s="1" t="s">
        <v>241</v>
      </c>
    </row>
    <row r="4" spans="2:7" x14ac:dyDescent="0.2">
      <c r="F4" s="364" t="s">
        <v>0</v>
      </c>
    </row>
    <row r="5" spans="2:7" x14ac:dyDescent="0.2">
      <c r="F5" s="364" t="s">
        <v>63</v>
      </c>
    </row>
    <row r="6" spans="2:7" ht="10.5" customHeight="1" x14ac:dyDescent="0.2"/>
    <row r="7" spans="2:7" ht="13.8" thickBot="1" x14ac:dyDescent="0.25">
      <c r="E7" s="1" t="s">
        <v>101</v>
      </c>
      <c r="G7" s="2" t="s">
        <v>1</v>
      </c>
    </row>
    <row r="8" spans="2:7" ht="7.5" customHeight="1" x14ac:dyDescent="0.2">
      <c r="B8" s="7"/>
      <c r="C8" s="3"/>
      <c r="D8" s="478" t="s">
        <v>85</v>
      </c>
      <c r="E8" s="481" t="s">
        <v>112</v>
      </c>
      <c r="F8" s="484" t="s">
        <v>113</v>
      </c>
      <c r="G8" s="487" t="s">
        <v>64</v>
      </c>
    </row>
    <row r="9" spans="2:7" ht="7.5" customHeight="1" x14ac:dyDescent="0.2">
      <c r="B9" s="14"/>
      <c r="C9" s="9"/>
      <c r="D9" s="479"/>
      <c r="E9" s="482"/>
      <c r="F9" s="485"/>
      <c r="G9" s="479"/>
    </row>
    <row r="10" spans="2:7" ht="66.75" customHeight="1" x14ac:dyDescent="0.2">
      <c r="B10" s="24"/>
      <c r="C10" s="25"/>
      <c r="D10" s="480"/>
      <c r="E10" s="483"/>
      <c r="F10" s="486"/>
      <c r="G10" s="480"/>
    </row>
    <row r="11" spans="2:7" ht="20.100000000000001" customHeight="1" x14ac:dyDescent="0.2">
      <c r="B11" s="488" t="s">
        <v>42</v>
      </c>
      <c r="C11" s="489"/>
      <c r="D11" s="171">
        <v>432</v>
      </c>
      <c r="E11" s="39">
        <v>53</v>
      </c>
      <c r="F11" s="57">
        <v>363</v>
      </c>
      <c r="G11" s="60">
        <v>16</v>
      </c>
    </row>
    <row r="12" spans="2:7" ht="20.100000000000001" customHeight="1" thickBot="1" x14ac:dyDescent="0.25">
      <c r="B12" s="490"/>
      <c r="C12" s="491"/>
      <c r="D12" s="308"/>
      <c r="E12" s="93">
        <v>0.12268518518518519</v>
      </c>
      <c r="F12" s="202">
        <v>0.84027777777777779</v>
      </c>
      <c r="G12" s="92">
        <v>3.7037037037037035E-2</v>
      </c>
    </row>
    <row r="13" spans="2:7" ht="20.100000000000001" customHeight="1" thickTop="1" x14ac:dyDescent="0.2">
      <c r="B13" s="408" t="s">
        <v>60</v>
      </c>
      <c r="C13" s="492" t="s">
        <v>44</v>
      </c>
      <c r="D13" s="300">
        <v>48</v>
      </c>
      <c r="E13" s="355">
        <v>17</v>
      </c>
      <c r="F13" s="59">
        <v>31</v>
      </c>
      <c r="G13" s="62">
        <v>0</v>
      </c>
    </row>
    <row r="14" spans="2:7" ht="20.100000000000001" customHeight="1" x14ac:dyDescent="0.2">
      <c r="B14" s="409"/>
      <c r="C14" s="493"/>
      <c r="D14" s="309"/>
      <c r="E14" s="96">
        <v>0.35416666666666669</v>
      </c>
      <c r="F14" s="203">
        <v>0.64583333333333337</v>
      </c>
      <c r="G14" s="97">
        <v>0</v>
      </c>
    </row>
    <row r="15" spans="2:7" ht="20.100000000000001" customHeight="1" x14ac:dyDescent="0.2">
      <c r="B15" s="409"/>
      <c r="C15" s="494" t="s">
        <v>45</v>
      </c>
      <c r="D15" s="295">
        <v>72</v>
      </c>
      <c r="E15" s="39">
        <v>9</v>
      </c>
      <c r="F15" s="57">
        <v>63</v>
      </c>
      <c r="G15" s="60">
        <v>0</v>
      </c>
    </row>
    <row r="16" spans="2:7" ht="20.100000000000001" customHeight="1" x14ac:dyDescent="0.2">
      <c r="B16" s="409"/>
      <c r="C16" s="493"/>
      <c r="D16" s="310"/>
      <c r="E16" s="96">
        <v>0.125</v>
      </c>
      <c r="F16" s="203">
        <v>0.875</v>
      </c>
      <c r="G16" s="97">
        <v>0</v>
      </c>
    </row>
    <row r="17" spans="2:7" ht="20.100000000000001" customHeight="1" x14ac:dyDescent="0.2">
      <c r="B17" s="409"/>
      <c r="C17" s="494" t="s">
        <v>61</v>
      </c>
      <c r="D17" s="295">
        <v>24</v>
      </c>
      <c r="E17" s="39">
        <v>3</v>
      </c>
      <c r="F17" s="57">
        <v>20</v>
      </c>
      <c r="G17" s="60">
        <v>1</v>
      </c>
    </row>
    <row r="18" spans="2:7" ht="20.100000000000001" customHeight="1" x14ac:dyDescent="0.2">
      <c r="B18" s="409"/>
      <c r="C18" s="493"/>
      <c r="D18" s="310"/>
      <c r="E18" s="96">
        <v>0.125</v>
      </c>
      <c r="F18" s="203">
        <v>0.83333333333333337</v>
      </c>
      <c r="G18" s="97">
        <v>4.1666666666666664E-2</v>
      </c>
    </row>
    <row r="19" spans="2:7" ht="20.100000000000001" customHeight="1" x14ac:dyDescent="0.2">
      <c r="B19" s="409"/>
      <c r="C19" s="494" t="s">
        <v>47</v>
      </c>
      <c r="D19" s="295">
        <v>102</v>
      </c>
      <c r="E19" s="39">
        <v>8</v>
      </c>
      <c r="F19" s="57">
        <v>88</v>
      </c>
      <c r="G19" s="60">
        <v>6</v>
      </c>
    </row>
    <row r="20" spans="2:7" ht="20.100000000000001" customHeight="1" x14ac:dyDescent="0.2">
      <c r="B20" s="409"/>
      <c r="C20" s="493"/>
      <c r="D20" s="310"/>
      <c r="E20" s="96">
        <v>7.8431372549019607E-2</v>
      </c>
      <c r="F20" s="203">
        <v>0.86274509803921573</v>
      </c>
      <c r="G20" s="97">
        <v>5.8823529411764705E-2</v>
      </c>
    </row>
    <row r="21" spans="2:7" ht="20.100000000000001" customHeight="1" x14ac:dyDescent="0.2">
      <c r="B21" s="409"/>
      <c r="C21" s="494" t="s">
        <v>48</v>
      </c>
      <c r="D21" s="295">
        <v>15</v>
      </c>
      <c r="E21" s="39">
        <v>2</v>
      </c>
      <c r="F21" s="57">
        <v>11</v>
      </c>
      <c r="G21" s="60">
        <v>2</v>
      </c>
    </row>
    <row r="22" spans="2:7" ht="20.100000000000001" customHeight="1" x14ac:dyDescent="0.2">
      <c r="B22" s="409"/>
      <c r="C22" s="493"/>
      <c r="D22" s="310"/>
      <c r="E22" s="96">
        <v>0.13333333333333333</v>
      </c>
      <c r="F22" s="203">
        <v>0.73333333333333328</v>
      </c>
      <c r="G22" s="97">
        <v>0.13333333333333333</v>
      </c>
    </row>
    <row r="23" spans="2:7" ht="20.100000000000001" customHeight="1" x14ac:dyDescent="0.2">
      <c r="B23" s="409"/>
      <c r="C23" s="494" t="s">
        <v>49</v>
      </c>
      <c r="D23" s="295">
        <v>171</v>
      </c>
      <c r="E23" s="41">
        <v>14</v>
      </c>
      <c r="F23" s="58">
        <v>150</v>
      </c>
      <c r="G23" s="60">
        <v>7</v>
      </c>
    </row>
    <row r="24" spans="2:7" ht="20.100000000000001" customHeight="1" thickBot="1" x14ac:dyDescent="0.25">
      <c r="B24" s="409"/>
      <c r="C24" s="493"/>
      <c r="D24" s="309"/>
      <c r="E24" s="351">
        <v>8.1871345029239762E-2</v>
      </c>
      <c r="F24" s="357">
        <v>0.8771929824561403</v>
      </c>
      <c r="G24" s="362">
        <v>4.0935672514619881E-2</v>
      </c>
    </row>
    <row r="25" spans="2:7" ht="20.100000000000001" customHeight="1" thickTop="1" x14ac:dyDescent="0.2">
      <c r="B25" s="408" t="s">
        <v>62</v>
      </c>
      <c r="C25" s="495" t="s">
        <v>10</v>
      </c>
      <c r="D25" s="300">
        <v>100</v>
      </c>
      <c r="E25" s="355">
        <v>9</v>
      </c>
      <c r="F25" s="59">
        <v>85</v>
      </c>
      <c r="G25" s="61">
        <v>6</v>
      </c>
    </row>
    <row r="26" spans="2:7" ht="20.100000000000001" customHeight="1" x14ac:dyDescent="0.2">
      <c r="B26" s="409"/>
      <c r="C26" s="417"/>
      <c r="D26" s="310"/>
      <c r="E26" s="96">
        <v>0.09</v>
      </c>
      <c r="F26" s="203">
        <v>0.85</v>
      </c>
      <c r="G26" s="97">
        <v>0.06</v>
      </c>
    </row>
    <row r="27" spans="2:7" ht="20.100000000000001" customHeight="1" x14ac:dyDescent="0.2">
      <c r="B27" s="409"/>
      <c r="C27" s="417" t="s">
        <v>11</v>
      </c>
      <c r="D27" s="303">
        <v>177</v>
      </c>
      <c r="E27" s="41">
        <v>23</v>
      </c>
      <c r="F27" s="58">
        <v>149</v>
      </c>
      <c r="G27" s="60">
        <v>5</v>
      </c>
    </row>
    <row r="28" spans="2:7" ht="20.100000000000001" customHeight="1" x14ac:dyDescent="0.2">
      <c r="B28" s="409"/>
      <c r="C28" s="496"/>
      <c r="D28" s="310"/>
      <c r="E28" s="96">
        <v>0.12994350282485875</v>
      </c>
      <c r="F28" s="203">
        <v>0.84180790960451979</v>
      </c>
      <c r="G28" s="97">
        <v>2.8248587570621469E-2</v>
      </c>
    </row>
    <row r="29" spans="2:7" ht="20.100000000000001" customHeight="1" x14ac:dyDescent="0.2">
      <c r="B29" s="409"/>
      <c r="C29" s="417" t="s">
        <v>12</v>
      </c>
      <c r="D29" s="309">
        <v>54</v>
      </c>
      <c r="E29" s="41">
        <v>6</v>
      </c>
      <c r="F29" s="58">
        <v>47</v>
      </c>
      <c r="G29" s="60">
        <v>1</v>
      </c>
    </row>
    <row r="30" spans="2:7" ht="20.100000000000001" customHeight="1" x14ac:dyDescent="0.2">
      <c r="B30" s="409"/>
      <c r="C30" s="496"/>
      <c r="D30" s="310"/>
      <c r="E30" s="96">
        <v>0.1111111111111111</v>
      </c>
      <c r="F30" s="203">
        <v>0.87037037037037035</v>
      </c>
      <c r="G30" s="97">
        <v>1.8518518518518517E-2</v>
      </c>
    </row>
    <row r="31" spans="2:7" ht="20.100000000000001" customHeight="1" x14ac:dyDescent="0.2">
      <c r="B31" s="409"/>
      <c r="C31" s="417" t="s">
        <v>13</v>
      </c>
      <c r="D31" s="309">
        <v>36</v>
      </c>
      <c r="E31" s="41">
        <v>6</v>
      </c>
      <c r="F31" s="58">
        <v>30</v>
      </c>
      <c r="G31" s="60">
        <v>0</v>
      </c>
    </row>
    <row r="32" spans="2:7" ht="20.100000000000001" customHeight="1" x14ac:dyDescent="0.2">
      <c r="B32" s="409"/>
      <c r="C32" s="496"/>
      <c r="D32" s="310"/>
      <c r="E32" s="96">
        <v>0.16666666666666666</v>
      </c>
      <c r="F32" s="203">
        <v>0.83333333333333337</v>
      </c>
      <c r="G32" s="97">
        <v>0</v>
      </c>
    </row>
    <row r="33" spans="2:7" ht="20.100000000000001" customHeight="1" x14ac:dyDescent="0.2">
      <c r="B33" s="409"/>
      <c r="C33" s="417" t="s">
        <v>14</v>
      </c>
      <c r="D33" s="309">
        <v>28</v>
      </c>
      <c r="E33" s="41">
        <v>6</v>
      </c>
      <c r="F33" s="58">
        <v>22</v>
      </c>
      <c r="G33" s="60">
        <v>0</v>
      </c>
    </row>
    <row r="34" spans="2:7" ht="20.100000000000001" customHeight="1" x14ac:dyDescent="0.2">
      <c r="B34" s="409"/>
      <c r="C34" s="496"/>
      <c r="D34" s="310"/>
      <c r="E34" s="96">
        <v>0.21428571428571427</v>
      </c>
      <c r="F34" s="203">
        <v>0.7857142857142857</v>
      </c>
      <c r="G34" s="97">
        <v>0</v>
      </c>
    </row>
    <row r="35" spans="2:7" ht="20.100000000000001" customHeight="1" x14ac:dyDescent="0.2">
      <c r="B35" s="409"/>
      <c r="C35" s="417" t="s">
        <v>15</v>
      </c>
      <c r="D35" s="303">
        <v>37</v>
      </c>
      <c r="E35" s="41">
        <v>3</v>
      </c>
      <c r="F35" s="58">
        <v>30</v>
      </c>
      <c r="G35" s="60">
        <v>4</v>
      </c>
    </row>
    <row r="36" spans="2:7" ht="20.100000000000001" customHeight="1" thickBot="1" x14ac:dyDescent="0.25">
      <c r="B36" s="409"/>
      <c r="C36" s="497"/>
      <c r="D36" s="309"/>
      <c r="E36" s="359">
        <v>8.1081081081081086E-2</v>
      </c>
      <c r="F36" s="360">
        <v>0.81081081081081086</v>
      </c>
      <c r="G36" s="362">
        <v>0.10810810810810811</v>
      </c>
    </row>
    <row r="37" spans="2:7" ht="20.100000000000001" customHeight="1" thickTop="1" x14ac:dyDescent="0.2">
      <c r="B37" s="409"/>
      <c r="C37" s="4" t="s">
        <v>16</v>
      </c>
      <c r="D37" s="44">
        <v>295</v>
      </c>
      <c r="E37" s="205">
        <v>41</v>
      </c>
      <c r="F37" s="59">
        <v>248</v>
      </c>
      <c r="G37" s="62">
        <v>6</v>
      </c>
    </row>
    <row r="38" spans="2:7" ht="20.100000000000001" customHeight="1" x14ac:dyDescent="0.2">
      <c r="B38" s="409"/>
      <c r="C38" s="5" t="s">
        <v>17</v>
      </c>
      <c r="D38" s="310"/>
      <c r="E38" s="96">
        <v>0.13898305084745763</v>
      </c>
      <c r="F38" s="203">
        <v>0.84067796610169487</v>
      </c>
      <c r="G38" s="97">
        <v>2.0338983050847456E-2</v>
      </c>
    </row>
    <row r="39" spans="2:7" ht="20.100000000000001" customHeight="1" x14ac:dyDescent="0.2">
      <c r="B39" s="409"/>
      <c r="C39" s="4" t="s">
        <v>16</v>
      </c>
      <c r="D39" s="45">
        <v>155</v>
      </c>
      <c r="E39" s="41">
        <v>21</v>
      </c>
      <c r="F39" s="58">
        <v>129</v>
      </c>
      <c r="G39" s="61">
        <v>5</v>
      </c>
    </row>
    <row r="40" spans="2:7" ht="20.100000000000001" customHeight="1" thickBot="1" x14ac:dyDescent="0.25">
      <c r="B40" s="410"/>
      <c r="C40" s="5" t="s">
        <v>18</v>
      </c>
      <c r="D40" s="310"/>
      <c r="E40" s="94">
        <v>0.13548387096774195</v>
      </c>
      <c r="F40" s="204">
        <v>0.83225806451612905</v>
      </c>
      <c r="G40" s="95">
        <v>3.2258064516129031E-2</v>
      </c>
    </row>
  </sheetData>
  <mergeCells count="19">
    <mergeCell ref="D8:D10"/>
    <mergeCell ref="E8:E10"/>
    <mergeCell ref="F8:F10"/>
    <mergeCell ref="G8:G10"/>
    <mergeCell ref="B11:C12"/>
    <mergeCell ref="C21:C22"/>
    <mergeCell ref="C23:C24"/>
    <mergeCell ref="B25:B40"/>
    <mergeCell ref="C25:C26"/>
    <mergeCell ref="C27:C28"/>
    <mergeCell ref="C29:C30"/>
    <mergeCell ref="C31:C32"/>
    <mergeCell ref="C33:C34"/>
    <mergeCell ref="C35:C36"/>
    <mergeCell ref="B13:B24"/>
    <mergeCell ref="C13:C14"/>
    <mergeCell ref="C15:C16"/>
    <mergeCell ref="C17:C18"/>
    <mergeCell ref="C19:C20"/>
  </mergeCells>
  <phoneticPr fontId="2"/>
  <pageMargins left="0.94488188976377963" right="0.6692913385826772" top="0.78740157480314965" bottom="0.35433070866141736" header="0.19685039370078741" footer="0.19685039370078741"/>
  <pageSetup paperSize="9" scale="91" firstPageNumber="2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ED9B5-AF3B-41DF-92DE-F199B00F8200}">
  <sheetPr>
    <pageSetUpPr fitToPage="1"/>
  </sheetPr>
  <dimension ref="B1:J40"/>
  <sheetViews>
    <sheetView view="pageBreakPreview" zoomScaleNormal="100" zoomScaleSheetLayoutView="100" workbookViewId="0"/>
  </sheetViews>
  <sheetFormatPr defaultRowHeight="13.2" x14ac:dyDescent="0.2"/>
  <cols>
    <col min="2" max="2" width="5.21875" customWidth="1"/>
    <col min="3" max="3" width="16.88671875" customWidth="1"/>
    <col min="4" max="4" width="10.21875" customWidth="1"/>
    <col min="5" max="10" width="18.6640625" customWidth="1"/>
  </cols>
  <sheetData>
    <row r="1" spans="2:10" x14ac:dyDescent="0.2">
      <c r="B1" s="1" t="s">
        <v>242</v>
      </c>
    </row>
    <row r="2" spans="2:10" ht="9.75" customHeight="1" x14ac:dyDescent="0.2"/>
    <row r="3" spans="2:10" x14ac:dyDescent="0.2">
      <c r="I3" s="31" t="s">
        <v>0</v>
      </c>
    </row>
    <row r="4" spans="2:10" x14ac:dyDescent="0.2">
      <c r="I4" s="31" t="s">
        <v>63</v>
      </c>
    </row>
    <row r="5" spans="2:10" ht="8.25" customHeight="1" x14ac:dyDescent="0.2"/>
    <row r="6" spans="2:10" ht="13.8" thickBot="1" x14ac:dyDescent="0.25">
      <c r="J6" s="2" t="s">
        <v>1</v>
      </c>
    </row>
    <row r="7" spans="2:10" x14ac:dyDescent="0.2">
      <c r="B7" s="510"/>
      <c r="C7" s="510"/>
      <c r="D7" s="533" t="s">
        <v>66</v>
      </c>
      <c r="E7" s="534" t="s">
        <v>114</v>
      </c>
      <c r="F7" s="536" t="s">
        <v>115</v>
      </c>
      <c r="G7" s="536" t="s">
        <v>116</v>
      </c>
      <c r="H7" s="536" t="s">
        <v>117</v>
      </c>
      <c r="I7" s="538" t="s">
        <v>118</v>
      </c>
      <c r="J7" s="531" t="s">
        <v>70</v>
      </c>
    </row>
    <row r="8" spans="2:10" ht="61.5" customHeight="1" x14ac:dyDescent="0.2">
      <c r="B8" s="510"/>
      <c r="C8" s="510"/>
      <c r="D8" s="533"/>
      <c r="E8" s="535"/>
      <c r="F8" s="537"/>
      <c r="G8" s="537"/>
      <c r="H8" s="537"/>
      <c r="I8" s="539"/>
      <c r="J8" s="532"/>
    </row>
    <row r="9" spans="2:10" ht="21.75" customHeight="1" x14ac:dyDescent="0.2">
      <c r="B9" s="430" t="s">
        <v>2</v>
      </c>
      <c r="C9" s="518"/>
      <c r="D9" s="363">
        <v>363</v>
      </c>
      <c r="E9" s="343">
        <v>60</v>
      </c>
      <c r="F9" s="312">
        <v>147</v>
      </c>
      <c r="G9" s="312">
        <v>60</v>
      </c>
      <c r="H9" s="312">
        <v>44</v>
      </c>
      <c r="I9" s="312">
        <v>50</v>
      </c>
      <c r="J9" s="313">
        <v>16</v>
      </c>
    </row>
    <row r="10" spans="2:10" s="191" customFormat="1" ht="21.75" customHeight="1" thickBot="1" x14ac:dyDescent="0.25">
      <c r="B10" s="416"/>
      <c r="C10" s="527"/>
      <c r="D10" s="188"/>
      <c r="E10" s="189">
        <v>0.16528925619834711</v>
      </c>
      <c r="F10" s="188">
        <v>0.4049586776859504</v>
      </c>
      <c r="G10" s="188">
        <v>0.16528925619834711</v>
      </c>
      <c r="H10" s="188">
        <v>0.12121212121212122</v>
      </c>
      <c r="I10" s="188">
        <v>0.13774104683195593</v>
      </c>
      <c r="J10" s="190">
        <v>4.4077134986225897E-2</v>
      </c>
    </row>
    <row r="11" spans="2:10" ht="21.75" customHeight="1" thickTop="1" x14ac:dyDescent="0.2">
      <c r="B11" s="408" t="s">
        <v>43</v>
      </c>
      <c r="C11" s="528" t="s">
        <v>4</v>
      </c>
      <c r="D11" s="314">
        <v>31</v>
      </c>
      <c r="E11" s="344">
        <v>4</v>
      </c>
      <c r="F11" s="314">
        <v>13</v>
      </c>
      <c r="G11" s="314">
        <v>3</v>
      </c>
      <c r="H11" s="314">
        <v>3</v>
      </c>
      <c r="I11" s="314">
        <v>1</v>
      </c>
      <c r="J11" s="345">
        <v>1</v>
      </c>
    </row>
    <row r="12" spans="2:10" s="191" customFormat="1" ht="21.75" customHeight="1" x14ac:dyDescent="0.2">
      <c r="B12" s="409"/>
      <c r="C12" s="406"/>
      <c r="D12" s="188"/>
      <c r="E12" s="189">
        <v>0.12903225806451613</v>
      </c>
      <c r="F12" s="188">
        <v>0.41935483870967744</v>
      </c>
      <c r="G12" s="188">
        <v>9.6774193548387094E-2</v>
      </c>
      <c r="H12" s="188">
        <v>9.6774193548387094E-2</v>
      </c>
      <c r="I12" s="188">
        <v>3.2258064516129031E-2</v>
      </c>
      <c r="J12" s="190">
        <v>3.2258064516129031E-2</v>
      </c>
    </row>
    <row r="13" spans="2:10" ht="21.75" customHeight="1" x14ac:dyDescent="0.2">
      <c r="B13" s="409"/>
      <c r="C13" s="412" t="s">
        <v>5</v>
      </c>
      <c r="D13" s="312">
        <v>63</v>
      </c>
      <c r="E13" s="343">
        <v>10</v>
      </c>
      <c r="F13" s="312">
        <v>21</v>
      </c>
      <c r="G13" s="312">
        <v>10</v>
      </c>
      <c r="H13" s="312">
        <v>11</v>
      </c>
      <c r="I13" s="312">
        <v>17</v>
      </c>
      <c r="J13" s="313">
        <v>2</v>
      </c>
    </row>
    <row r="14" spans="2:10" s="191" customFormat="1" ht="21.75" customHeight="1" x14ac:dyDescent="0.2">
      <c r="B14" s="409"/>
      <c r="C14" s="412"/>
      <c r="D14" s="192"/>
      <c r="E14" s="189">
        <v>0.15873015873015872</v>
      </c>
      <c r="F14" s="188">
        <v>0.33333333333333331</v>
      </c>
      <c r="G14" s="188">
        <v>0.15873015873015872</v>
      </c>
      <c r="H14" s="188">
        <v>0.17460317460317459</v>
      </c>
      <c r="I14" s="188">
        <v>0.26984126984126983</v>
      </c>
      <c r="J14" s="190">
        <v>3.1746031746031744E-2</v>
      </c>
    </row>
    <row r="15" spans="2:10" ht="21.75" customHeight="1" x14ac:dyDescent="0.2">
      <c r="B15" s="409"/>
      <c r="C15" s="421" t="s">
        <v>46</v>
      </c>
      <c r="D15" s="312">
        <v>20</v>
      </c>
      <c r="E15" s="343">
        <v>4</v>
      </c>
      <c r="F15" s="312">
        <v>8</v>
      </c>
      <c r="G15" s="312">
        <v>5</v>
      </c>
      <c r="H15" s="312">
        <v>0</v>
      </c>
      <c r="I15" s="312">
        <v>3</v>
      </c>
      <c r="J15" s="313">
        <v>2</v>
      </c>
    </row>
    <row r="16" spans="2:10" s="191" customFormat="1" ht="21.75" customHeight="1" x14ac:dyDescent="0.2">
      <c r="B16" s="409"/>
      <c r="C16" s="422"/>
      <c r="D16" s="192"/>
      <c r="E16" s="189">
        <v>0.2</v>
      </c>
      <c r="F16" s="188">
        <v>0.4</v>
      </c>
      <c r="G16" s="188">
        <v>0.25</v>
      </c>
      <c r="H16" s="188">
        <v>0</v>
      </c>
      <c r="I16" s="188">
        <v>0.15</v>
      </c>
      <c r="J16" s="190">
        <v>0.1</v>
      </c>
    </row>
    <row r="17" spans="2:10" ht="21.75" customHeight="1" x14ac:dyDescent="0.2">
      <c r="B17" s="409"/>
      <c r="C17" s="529" t="s">
        <v>67</v>
      </c>
      <c r="D17" s="312">
        <v>88</v>
      </c>
      <c r="E17" s="343">
        <v>13</v>
      </c>
      <c r="F17" s="312">
        <v>37</v>
      </c>
      <c r="G17" s="312">
        <v>11</v>
      </c>
      <c r="H17" s="312">
        <v>12</v>
      </c>
      <c r="I17" s="312">
        <v>14</v>
      </c>
      <c r="J17" s="313">
        <v>4</v>
      </c>
    </row>
    <row r="18" spans="2:10" s="191" customFormat="1" ht="21.75" customHeight="1" x14ac:dyDescent="0.2">
      <c r="B18" s="409"/>
      <c r="C18" s="529"/>
      <c r="D18" s="192"/>
      <c r="E18" s="189">
        <v>0.14772727272727273</v>
      </c>
      <c r="F18" s="188">
        <v>0.42045454545454547</v>
      </c>
      <c r="G18" s="188">
        <v>0.125</v>
      </c>
      <c r="H18" s="188">
        <v>0.13636363636363635</v>
      </c>
      <c r="I18" s="188">
        <v>0.15909090909090909</v>
      </c>
      <c r="J18" s="190">
        <v>4.5454545454545456E-2</v>
      </c>
    </row>
    <row r="19" spans="2:10" ht="21.75" customHeight="1" x14ac:dyDescent="0.2">
      <c r="B19" s="409"/>
      <c r="C19" s="412" t="s">
        <v>68</v>
      </c>
      <c r="D19" s="312">
        <v>11</v>
      </c>
      <c r="E19" s="343">
        <v>2</v>
      </c>
      <c r="F19" s="312">
        <v>3</v>
      </c>
      <c r="G19" s="312">
        <v>3</v>
      </c>
      <c r="H19" s="312">
        <v>1</v>
      </c>
      <c r="I19" s="312">
        <v>1</v>
      </c>
      <c r="J19" s="313"/>
    </row>
    <row r="20" spans="2:10" s="191" customFormat="1" ht="21.75" customHeight="1" x14ac:dyDescent="0.2">
      <c r="B20" s="409"/>
      <c r="C20" s="412"/>
      <c r="D20" s="192"/>
      <c r="E20" s="189">
        <v>0.18181818181818182</v>
      </c>
      <c r="F20" s="188">
        <v>0.27272727272727271</v>
      </c>
      <c r="G20" s="188">
        <v>0.27272727272727271</v>
      </c>
      <c r="H20" s="188">
        <v>9.0909090909090912E-2</v>
      </c>
      <c r="I20" s="188">
        <v>9.0909090909090912E-2</v>
      </c>
      <c r="J20" s="190">
        <v>0</v>
      </c>
    </row>
    <row r="21" spans="2:10" ht="21.75" customHeight="1" x14ac:dyDescent="0.2">
      <c r="B21" s="409"/>
      <c r="C21" s="405" t="s">
        <v>8</v>
      </c>
      <c r="D21" s="312">
        <v>150</v>
      </c>
      <c r="E21" s="343">
        <v>27</v>
      </c>
      <c r="F21" s="312">
        <v>65</v>
      </c>
      <c r="G21" s="312">
        <v>28</v>
      </c>
      <c r="H21" s="312">
        <v>17</v>
      </c>
      <c r="I21" s="312">
        <v>14</v>
      </c>
      <c r="J21" s="313">
        <v>7</v>
      </c>
    </row>
    <row r="22" spans="2:10" s="191" customFormat="1" ht="21.75" customHeight="1" thickBot="1" x14ac:dyDescent="0.25">
      <c r="B22" s="414"/>
      <c r="C22" s="530"/>
      <c r="D22" s="193"/>
      <c r="E22" s="194">
        <v>0.18</v>
      </c>
      <c r="F22" s="193">
        <v>0.43333333333333335</v>
      </c>
      <c r="G22" s="193">
        <v>0.18666666666666668</v>
      </c>
      <c r="H22" s="193">
        <v>0.11333333333333333</v>
      </c>
      <c r="I22" s="193">
        <v>9.3333333333333338E-2</v>
      </c>
      <c r="J22" s="195">
        <v>4.6666666666666669E-2</v>
      </c>
    </row>
    <row r="23" spans="2:10" ht="21.75" customHeight="1" thickTop="1" x14ac:dyDescent="0.2">
      <c r="B23" s="408" t="s">
        <v>62</v>
      </c>
      <c r="C23" s="411" t="s">
        <v>10</v>
      </c>
      <c r="D23" s="312">
        <v>85</v>
      </c>
      <c r="E23" s="344">
        <v>12</v>
      </c>
      <c r="F23" s="314">
        <v>40</v>
      </c>
      <c r="G23" s="314">
        <v>11</v>
      </c>
      <c r="H23" s="314">
        <v>7</v>
      </c>
      <c r="I23" s="314">
        <v>13</v>
      </c>
      <c r="J23" s="345">
        <v>4</v>
      </c>
    </row>
    <row r="24" spans="2:10" s="191" customFormat="1" ht="21.75" customHeight="1" x14ac:dyDescent="0.2">
      <c r="B24" s="409"/>
      <c r="C24" s="407"/>
      <c r="D24" s="196"/>
      <c r="E24" s="189">
        <v>0.14117647058823529</v>
      </c>
      <c r="F24" s="188">
        <v>0.47058823529411764</v>
      </c>
      <c r="G24" s="188">
        <v>0.12941176470588237</v>
      </c>
      <c r="H24" s="188">
        <v>8.2352941176470587E-2</v>
      </c>
      <c r="I24" s="188">
        <v>0.15294117647058825</v>
      </c>
      <c r="J24" s="190">
        <v>4.7058823529411764E-2</v>
      </c>
    </row>
    <row r="25" spans="2:10" ht="21.75" customHeight="1" x14ac:dyDescent="0.2">
      <c r="B25" s="409"/>
      <c r="C25" s="412" t="s">
        <v>11</v>
      </c>
      <c r="D25" s="312">
        <v>149</v>
      </c>
      <c r="E25" s="343">
        <v>22</v>
      </c>
      <c r="F25" s="312">
        <v>62</v>
      </c>
      <c r="G25" s="312">
        <v>20</v>
      </c>
      <c r="H25" s="312">
        <v>14</v>
      </c>
      <c r="I25" s="312">
        <v>22</v>
      </c>
      <c r="J25" s="313">
        <v>6</v>
      </c>
    </row>
    <row r="26" spans="2:10" s="191" customFormat="1" ht="21.75" customHeight="1" x14ac:dyDescent="0.2">
      <c r="B26" s="409"/>
      <c r="C26" s="412"/>
      <c r="D26" s="192"/>
      <c r="E26" s="189">
        <v>0.1476510067114094</v>
      </c>
      <c r="F26" s="188">
        <v>0.41610738255033558</v>
      </c>
      <c r="G26" s="188">
        <v>0.13422818791946309</v>
      </c>
      <c r="H26" s="188">
        <v>9.3959731543624164E-2</v>
      </c>
      <c r="I26" s="188">
        <v>0.1476510067114094</v>
      </c>
      <c r="J26" s="190">
        <v>4.0268456375838924E-2</v>
      </c>
    </row>
    <row r="27" spans="2:10" ht="21.75" customHeight="1" x14ac:dyDescent="0.2">
      <c r="B27" s="409"/>
      <c r="C27" s="412" t="s">
        <v>12</v>
      </c>
      <c r="D27" s="312">
        <v>47</v>
      </c>
      <c r="E27" s="343">
        <v>9</v>
      </c>
      <c r="F27" s="312">
        <v>20</v>
      </c>
      <c r="G27" s="312">
        <v>10</v>
      </c>
      <c r="H27" s="312">
        <v>7</v>
      </c>
      <c r="I27" s="312">
        <v>9</v>
      </c>
      <c r="J27" s="313">
        <v>1</v>
      </c>
    </row>
    <row r="28" spans="2:10" s="191" customFormat="1" ht="21.75" customHeight="1" x14ac:dyDescent="0.2">
      <c r="B28" s="409"/>
      <c r="C28" s="412"/>
      <c r="D28" s="192"/>
      <c r="E28" s="189">
        <v>0.19148936170212766</v>
      </c>
      <c r="F28" s="188">
        <v>0.42553191489361702</v>
      </c>
      <c r="G28" s="188">
        <v>0.21276595744680851</v>
      </c>
      <c r="H28" s="188">
        <v>0.14893617021276595</v>
      </c>
      <c r="I28" s="188">
        <v>0.19148936170212766</v>
      </c>
      <c r="J28" s="190">
        <v>2.1276595744680851E-2</v>
      </c>
    </row>
    <row r="29" spans="2:10" ht="21.75" customHeight="1" x14ac:dyDescent="0.2">
      <c r="B29" s="409"/>
      <c r="C29" s="412" t="s">
        <v>13</v>
      </c>
      <c r="D29" s="312">
        <v>30</v>
      </c>
      <c r="E29" s="343">
        <v>4</v>
      </c>
      <c r="F29" s="312">
        <v>12</v>
      </c>
      <c r="G29" s="312">
        <v>5</v>
      </c>
      <c r="H29" s="312">
        <v>6</v>
      </c>
      <c r="I29" s="312">
        <v>3</v>
      </c>
      <c r="J29" s="313">
        <v>0</v>
      </c>
    </row>
    <row r="30" spans="2:10" s="191" customFormat="1" ht="21.75" customHeight="1" x14ac:dyDescent="0.2">
      <c r="B30" s="409"/>
      <c r="C30" s="412"/>
      <c r="D30" s="192"/>
      <c r="E30" s="189">
        <v>0.13333333333333333</v>
      </c>
      <c r="F30" s="188">
        <v>0.4</v>
      </c>
      <c r="G30" s="188">
        <v>0.16666666666666666</v>
      </c>
      <c r="H30" s="188">
        <v>0.2</v>
      </c>
      <c r="I30" s="188">
        <v>0.1</v>
      </c>
      <c r="J30" s="190">
        <v>0</v>
      </c>
    </row>
    <row r="31" spans="2:10" ht="21.75" customHeight="1" x14ac:dyDescent="0.2">
      <c r="B31" s="409"/>
      <c r="C31" s="412" t="s">
        <v>14</v>
      </c>
      <c r="D31" s="312">
        <v>22</v>
      </c>
      <c r="E31" s="343">
        <v>6</v>
      </c>
      <c r="F31" s="312">
        <v>5</v>
      </c>
      <c r="G31" s="312">
        <v>6</v>
      </c>
      <c r="H31" s="312">
        <v>6</v>
      </c>
      <c r="I31" s="312">
        <v>1</v>
      </c>
      <c r="J31" s="313">
        <v>1</v>
      </c>
    </row>
    <row r="32" spans="2:10" s="191" customFormat="1" ht="21.75" customHeight="1" x14ac:dyDescent="0.2">
      <c r="B32" s="409"/>
      <c r="C32" s="412"/>
      <c r="D32" s="192"/>
      <c r="E32" s="189">
        <v>0.27272727272727271</v>
      </c>
      <c r="F32" s="188">
        <v>0.22727272727272727</v>
      </c>
      <c r="G32" s="188">
        <v>0.27272727272727271</v>
      </c>
      <c r="H32" s="188">
        <v>0.27272727272727271</v>
      </c>
      <c r="I32" s="188">
        <v>4.5454545454545456E-2</v>
      </c>
      <c r="J32" s="190">
        <v>4.5454545454545456E-2</v>
      </c>
    </row>
    <row r="33" spans="2:10" ht="21.75" customHeight="1" x14ac:dyDescent="0.2">
      <c r="B33" s="409"/>
      <c r="C33" s="412" t="s">
        <v>15</v>
      </c>
      <c r="D33" s="312">
        <v>30</v>
      </c>
      <c r="E33" s="343">
        <v>7</v>
      </c>
      <c r="F33" s="312">
        <v>8</v>
      </c>
      <c r="G33" s="312">
        <v>8</v>
      </c>
      <c r="H33" s="312">
        <v>4</v>
      </c>
      <c r="I33" s="312">
        <v>2</v>
      </c>
      <c r="J33" s="313">
        <v>4</v>
      </c>
    </row>
    <row r="34" spans="2:10" s="191" customFormat="1" ht="21.75" customHeight="1" thickBot="1" x14ac:dyDescent="0.25">
      <c r="B34" s="409"/>
      <c r="C34" s="405"/>
      <c r="D34" s="188"/>
      <c r="E34" s="194">
        <v>0.23333333333333334</v>
      </c>
      <c r="F34" s="193">
        <v>0.26666666666666666</v>
      </c>
      <c r="G34" s="193">
        <v>0.26666666666666666</v>
      </c>
      <c r="H34" s="193">
        <v>0.13333333333333333</v>
      </c>
      <c r="I34" s="193">
        <v>6.6666666666666666E-2</v>
      </c>
      <c r="J34" s="195">
        <v>0.13333333333333333</v>
      </c>
    </row>
    <row r="35" spans="2:10" ht="21.75" customHeight="1" thickTop="1" x14ac:dyDescent="0.2">
      <c r="B35" s="409"/>
      <c r="C35" s="317" t="s">
        <v>16</v>
      </c>
      <c r="D35" s="184">
        <v>248</v>
      </c>
      <c r="E35" s="346">
        <v>41</v>
      </c>
      <c r="F35" s="318">
        <v>99</v>
      </c>
      <c r="G35" s="318">
        <v>41</v>
      </c>
      <c r="H35" s="318">
        <v>33</v>
      </c>
      <c r="I35" s="318">
        <v>35</v>
      </c>
      <c r="J35" s="319">
        <v>8</v>
      </c>
    </row>
    <row r="36" spans="2:10" s="191" customFormat="1" ht="21.75" customHeight="1" x14ac:dyDescent="0.2">
      <c r="B36" s="409"/>
      <c r="C36" s="347" t="s">
        <v>17</v>
      </c>
      <c r="D36" s="310"/>
      <c r="E36" s="189">
        <v>0.16532258064516128</v>
      </c>
      <c r="F36" s="188">
        <v>0.39919354838709675</v>
      </c>
      <c r="G36" s="188">
        <v>0.16532258064516128</v>
      </c>
      <c r="H36" s="188">
        <v>0.13306451612903225</v>
      </c>
      <c r="I36" s="188">
        <v>0.14112903225806453</v>
      </c>
      <c r="J36" s="190">
        <v>3.2258064516129031E-2</v>
      </c>
    </row>
    <row r="37" spans="2:10" ht="21.75" customHeight="1" x14ac:dyDescent="0.2">
      <c r="B37" s="409"/>
      <c r="C37" s="32" t="s">
        <v>16</v>
      </c>
      <c r="D37" s="185">
        <v>129</v>
      </c>
      <c r="E37" s="348">
        <v>26</v>
      </c>
      <c r="F37" s="320">
        <v>45</v>
      </c>
      <c r="G37" s="320">
        <v>29</v>
      </c>
      <c r="H37" s="320">
        <v>23</v>
      </c>
      <c r="I37" s="320">
        <v>15</v>
      </c>
      <c r="J37" s="321">
        <v>6</v>
      </c>
    </row>
    <row r="38" spans="2:10" s="191" customFormat="1" ht="21.75" customHeight="1" thickBot="1" x14ac:dyDescent="0.25">
      <c r="B38" s="410"/>
      <c r="C38" s="349" t="s">
        <v>18</v>
      </c>
      <c r="D38" s="310"/>
      <c r="E38" s="197">
        <v>0.20155038759689922</v>
      </c>
      <c r="F38" s="198">
        <v>0.34883720930232559</v>
      </c>
      <c r="G38" s="198">
        <v>0.22480620155038761</v>
      </c>
      <c r="H38" s="198">
        <v>0.17829457364341086</v>
      </c>
      <c r="I38" s="198">
        <v>0.11627906976744186</v>
      </c>
      <c r="J38" s="199">
        <v>4.6511627906976744E-2</v>
      </c>
    </row>
    <row r="39" spans="2:10" x14ac:dyDescent="0.2">
      <c r="B39" s="68"/>
      <c r="C39" s="187" t="s">
        <v>119</v>
      </c>
      <c r="D39" s="186"/>
      <c r="E39" s="186"/>
      <c r="F39" s="186"/>
      <c r="G39" s="186"/>
      <c r="H39" s="186"/>
      <c r="I39" s="186"/>
      <c r="J39" s="186"/>
    </row>
    <row r="40" spans="2:10" x14ac:dyDescent="0.2">
      <c r="B40" s="1"/>
      <c r="C40" s="1"/>
      <c r="D40" s="1"/>
    </row>
  </sheetData>
  <mergeCells count="23">
    <mergeCell ref="J7:J8"/>
    <mergeCell ref="B7:C8"/>
    <mergeCell ref="D7:D8"/>
    <mergeCell ref="E7:E8"/>
    <mergeCell ref="H7:H8"/>
    <mergeCell ref="I7:I8"/>
    <mergeCell ref="F7:F8"/>
    <mergeCell ref="G7:G8"/>
    <mergeCell ref="B9:C10"/>
    <mergeCell ref="B11:B22"/>
    <mergeCell ref="C11:C12"/>
    <mergeCell ref="C13:C14"/>
    <mergeCell ref="C15:C16"/>
    <mergeCell ref="C17:C18"/>
    <mergeCell ref="C19:C20"/>
    <mergeCell ref="C21:C22"/>
    <mergeCell ref="B23:B38"/>
    <mergeCell ref="C23:C24"/>
    <mergeCell ref="C25:C26"/>
    <mergeCell ref="C27:C28"/>
    <mergeCell ref="C29:C30"/>
    <mergeCell ref="C31:C32"/>
    <mergeCell ref="C33:C34"/>
  </mergeCells>
  <phoneticPr fontId="2"/>
  <pageMargins left="0.77" right="0.25" top="0.61" bottom="0.46" header="0.3" footer="0.3"/>
  <pageSetup paperSize="9" scale="6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C1E2D-DC88-4001-96A3-1A8401D4923B}">
  <sheetPr>
    <pageSetUpPr fitToPage="1"/>
  </sheetPr>
  <dimension ref="B2:I43"/>
  <sheetViews>
    <sheetView view="pageBreakPreview" zoomScaleNormal="100" zoomScaleSheetLayoutView="100" workbookViewId="0"/>
  </sheetViews>
  <sheetFormatPr defaultColWidth="9" defaultRowHeight="13.2" x14ac:dyDescent="0.2"/>
  <cols>
    <col min="1" max="1" width="9" style="1"/>
    <col min="2" max="2" width="4.33203125" style="1" customWidth="1"/>
    <col min="3" max="3" width="16.6640625" style="1" customWidth="1"/>
    <col min="4" max="4" width="17.88671875" style="1" customWidth="1"/>
    <col min="5" max="7" width="19" style="1" customWidth="1"/>
    <col min="8" max="8" width="17.88671875" style="1" customWidth="1"/>
    <col min="9" max="9" width="8.33203125" style="1" customWidth="1"/>
    <col min="10" max="16384" width="9" style="1"/>
  </cols>
  <sheetData>
    <row r="2" spans="2:9" x14ac:dyDescent="0.2">
      <c r="B2" s="1" t="s">
        <v>245</v>
      </c>
    </row>
    <row r="4" spans="2:9" x14ac:dyDescent="0.2">
      <c r="C4" s="364" t="s">
        <v>120</v>
      </c>
    </row>
    <row r="6" spans="2:9" x14ac:dyDescent="0.2">
      <c r="G6" s="364" t="s">
        <v>0</v>
      </c>
    </row>
    <row r="7" spans="2:9" x14ac:dyDescent="0.2">
      <c r="G7" s="364" t="s">
        <v>63</v>
      </c>
    </row>
    <row r="8" spans="2:9" ht="10.5" customHeight="1" x14ac:dyDescent="0.2"/>
    <row r="9" spans="2:9" ht="13.8" thickBot="1" x14ac:dyDescent="0.25">
      <c r="E9" s="1" t="s">
        <v>101</v>
      </c>
      <c r="H9" s="2" t="s">
        <v>1</v>
      </c>
    </row>
    <row r="10" spans="2:9" ht="7.5" customHeight="1" x14ac:dyDescent="0.2">
      <c r="B10" s="7"/>
      <c r="C10" s="3"/>
      <c r="D10" s="478" t="s">
        <v>85</v>
      </c>
      <c r="E10" s="481" t="s">
        <v>121</v>
      </c>
      <c r="F10" s="484" t="s">
        <v>122</v>
      </c>
      <c r="G10" s="484" t="s">
        <v>123</v>
      </c>
      <c r="H10" s="487" t="s">
        <v>64</v>
      </c>
    </row>
    <row r="11" spans="2:9" ht="7.5" customHeight="1" x14ac:dyDescent="0.2">
      <c r="B11" s="14"/>
      <c r="C11" s="9"/>
      <c r="D11" s="479"/>
      <c r="E11" s="482"/>
      <c r="F11" s="485"/>
      <c r="G11" s="485"/>
      <c r="H11" s="479"/>
    </row>
    <row r="12" spans="2:9" ht="66.75" customHeight="1" x14ac:dyDescent="0.2">
      <c r="B12" s="24"/>
      <c r="C12" s="25"/>
      <c r="D12" s="480"/>
      <c r="E12" s="483"/>
      <c r="F12" s="486"/>
      <c r="G12" s="486"/>
      <c r="H12" s="480"/>
    </row>
    <row r="13" spans="2:9" ht="20.100000000000001" customHeight="1" x14ac:dyDescent="0.2">
      <c r="B13" s="488" t="s">
        <v>42</v>
      </c>
      <c r="C13" s="489"/>
      <c r="D13" s="171">
        <v>432</v>
      </c>
      <c r="E13" s="39">
        <v>25</v>
      </c>
      <c r="F13" s="57">
        <v>74</v>
      </c>
      <c r="G13" s="57">
        <v>228</v>
      </c>
      <c r="H13" s="60">
        <v>105</v>
      </c>
    </row>
    <row r="14" spans="2:9" ht="20.100000000000001" customHeight="1" thickBot="1" x14ac:dyDescent="0.25">
      <c r="B14" s="490"/>
      <c r="C14" s="491"/>
      <c r="D14" s="308"/>
      <c r="E14" s="93">
        <v>5.7870370370370371E-2</v>
      </c>
      <c r="F14" s="202">
        <v>0.17129629629629631</v>
      </c>
      <c r="G14" s="202">
        <v>0.52777777777777779</v>
      </c>
      <c r="H14" s="92">
        <v>0.24305555555555555</v>
      </c>
      <c r="I14" s="33"/>
    </row>
    <row r="15" spans="2:9" ht="20.100000000000001" customHeight="1" thickTop="1" x14ac:dyDescent="0.2">
      <c r="B15" s="408" t="s">
        <v>60</v>
      </c>
      <c r="C15" s="492" t="s">
        <v>44</v>
      </c>
      <c r="D15" s="300">
        <v>48</v>
      </c>
      <c r="E15" s="355">
        <v>2</v>
      </c>
      <c r="F15" s="59">
        <v>7</v>
      </c>
      <c r="G15" s="59">
        <v>26</v>
      </c>
      <c r="H15" s="62">
        <v>13</v>
      </c>
    </row>
    <row r="16" spans="2:9" ht="20.100000000000001" customHeight="1" x14ac:dyDescent="0.2">
      <c r="B16" s="409"/>
      <c r="C16" s="493"/>
      <c r="D16" s="309"/>
      <c r="E16" s="96">
        <v>4.1666666666666664E-2</v>
      </c>
      <c r="F16" s="203">
        <v>0.14583333333333334</v>
      </c>
      <c r="G16" s="203">
        <v>0.54166666666666663</v>
      </c>
      <c r="H16" s="97">
        <v>0.27083333333333331</v>
      </c>
    </row>
    <row r="17" spans="2:8" ht="20.100000000000001" customHeight="1" x14ac:dyDescent="0.2">
      <c r="B17" s="409"/>
      <c r="C17" s="494" t="s">
        <v>45</v>
      </c>
      <c r="D17" s="295">
        <v>72</v>
      </c>
      <c r="E17" s="39">
        <v>3</v>
      </c>
      <c r="F17" s="57">
        <v>17</v>
      </c>
      <c r="G17" s="57">
        <v>34</v>
      </c>
      <c r="H17" s="60">
        <v>18</v>
      </c>
    </row>
    <row r="18" spans="2:8" ht="20.100000000000001" customHeight="1" x14ac:dyDescent="0.2">
      <c r="B18" s="409"/>
      <c r="C18" s="493"/>
      <c r="D18" s="310"/>
      <c r="E18" s="96">
        <v>4.1666666666666664E-2</v>
      </c>
      <c r="F18" s="203">
        <v>0.2361111111111111</v>
      </c>
      <c r="G18" s="203">
        <v>0.47222222222222221</v>
      </c>
      <c r="H18" s="97">
        <v>0.25</v>
      </c>
    </row>
    <row r="19" spans="2:8" ht="20.100000000000001" customHeight="1" x14ac:dyDescent="0.2">
      <c r="B19" s="409"/>
      <c r="C19" s="494" t="s">
        <v>61</v>
      </c>
      <c r="D19" s="295">
        <v>24</v>
      </c>
      <c r="E19" s="39">
        <v>1</v>
      </c>
      <c r="F19" s="57">
        <v>3</v>
      </c>
      <c r="G19" s="57">
        <v>15</v>
      </c>
      <c r="H19" s="60">
        <v>5</v>
      </c>
    </row>
    <row r="20" spans="2:8" ht="20.100000000000001" customHeight="1" x14ac:dyDescent="0.2">
      <c r="B20" s="409"/>
      <c r="C20" s="493"/>
      <c r="D20" s="310"/>
      <c r="E20" s="96">
        <v>4.1666666666666664E-2</v>
      </c>
      <c r="F20" s="203">
        <v>0.125</v>
      </c>
      <c r="G20" s="203">
        <v>0.625</v>
      </c>
      <c r="H20" s="97">
        <v>0.20833333333333334</v>
      </c>
    </row>
    <row r="21" spans="2:8" ht="20.100000000000001" customHeight="1" x14ac:dyDescent="0.2">
      <c r="B21" s="409"/>
      <c r="C21" s="494" t="s">
        <v>47</v>
      </c>
      <c r="D21" s="295">
        <v>102</v>
      </c>
      <c r="E21" s="39">
        <v>5</v>
      </c>
      <c r="F21" s="57">
        <v>14</v>
      </c>
      <c r="G21" s="57">
        <v>55</v>
      </c>
      <c r="H21" s="60">
        <v>28</v>
      </c>
    </row>
    <row r="22" spans="2:8" ht="20.100000000000001" customHeight="1" x14ac:dyDescent="0.2">
      <c r="B22" s="409"/>
      <c r="C22" s="493"/>
      <c r="D22" s="310"/>
      <c r="E22" s="96">
        <v>4.9019607843137254E-2</v>
      </c>
      <c r="F22" s="203">
        <v>0.13725490196078433</v>
      </c>
      <c r="G22" s="203">
        <v>0.53921568627450978</v>
      </c>
      <c r="H22" s="97">
        <v>0.27450980392156865</v>
      </c>
    </row>
    <row r="23" spans="2:8" ht="20.100000000000001" customHeight="1" x14ac:dyDescent="0.2">
      <c r="B23" s="409"/>
      <c r="C23" s="494" t="s">
        <v>48</v>
      </c>
      <c r="D23" s="295">
        <v>15</v>
      </c>
      <c r="E23" s="39"/>
      <c r="F23" s="57">
        <v>5</v>
      </c>
      <c r="G23" s="57">
        <v>4</v>
      </c>
      <c r="H23" s="60">
        <v>6</v>
      </c>
    </row>
    <row r="24" spans="2:8" ht="20.100000000000001" customHeight="1" x14ac:dyDescent="0.2">
      <c r="B24" s="409"/>
      <c r="C24" s="493"/>
      <c r="D24" s="310"/>
      <c r="E24" s="96">
        <v>0</v>
      </c>
      <c r="F24" s="203">
        <v>0.33333333333333331</v>
      </c>
      <c r="G24" s="203">
        <v>0.26666666666666666</v>
      </c>
      <c r="H24" s="97">
        <v>0.4</v>
      </c>
    </row>
    <row r="25" spans="2:8" ht="20.100000000000001" customHeight="1" x14ac:dyDescent="0.2">
      <c r="B25" s="409"/>
      <c r="C25" s="494" t="s">
        <v>49</v>
      </c>
      <c r="D25" s="295">
        <v>171</v>
      </c>
      <c r="E25" s="41">
        <v>14</v>
      </c>
      <c r="F25" s="58">
        <v>28</v>
      </c>
      <c r="G25" s="58">
        <v>94</v>
      </c>
      <c r="H25" s="60">
        <v>35</v>
      </c>
    </row>
    <row r="26" spans="2:8" ht="20.100000000000001" customHeight="1" thickBot="1" x14ac:dyDescent="0.25">
      <c r="B26" s="409"/>
      <c r="C26" s="493"/>
      <c r="D26" s="309"/>
      <c r="E26" s="351">
        <v>8.1871345029239762E-2</v>
      </c>
      <c r="F26" s="357">
        <v>0.16374269005847952</v>
      </c>
      <c r="G26" s="357">
        <v>0.54970760233918126</v>
      </c>
      <c r="H26" s="362">
        <v>0.2046783625730994</v>
      </c>
    </row>
    <row r="27" spans="2:8" ht="20.100000000000001" customHeight="1" thickTop="1" x14ac:dyDescent="0.2">
      <c r="B27" s="408" t="s">
        <v>62</v>
      </c>
      <c r="C27" s="495" t="s">
        <v>10</v>
      </c>
      <c r="D27" s="300">
        <v>100</v>
      </c>
      <c r="E27" s="355">
        <v>1</v>
      </c>
      <c r="F27" s="59">
        <v>14</v>
      </c>
      <c r="G27" s="59">
        <v>52</v>
      </c>
      <c r="H27" s="61">
        <v>33</v>
      </c>
    </row>
    <row r="28" spans="2:8" ht="20.100000000000001" customHeight="1" x14ac:dyDescent="0.2">
      <c r="B28" s="409"/>
      <c r="C28" s="417"/>
      <c r="D28" s="310"/>
      <c r="E28" s="96">
        <v>0.01</v>
      </c>
      <c r="F28" s="203">
        <v>0.14000000000000001</v>
      </c>
      <c r="G28" s="203">
        <v>0.52</v>
      </c>
      <c r="H28" s="97">
        <v>0.33</v>
      </c>
    </row>
    <row r="29" spans="2:8" ht="20.100000000000001" customHeight="1" x14ac:dyDescent="0.2">
      <c r="B29" s="409"/>
      <c r="C29" s="417" t="s">
        <v>11</v>
      </c>
      <c r="D29" s="303">
        <v>177</v>
      </c>
      <c r="E29" s="41">
        <v>7</v>
      </c>
      <c r="F29" s="58">
        <v>30</v>
      </c>
      <c r="G29" s="58">
        <v>104</v>
      </c>
      <c r="H29" s="60">
        <v>36</v>
      </c>
    </row>
    <row r="30" spans="2:8" ht="20.100000000000001" customHeight="1" x14ac:dyDescent="0.2">
      <c r="B30" s="409"/>
      <c r="C30" s="496"/>
      <c r="D30" s="310"/>
      <c r="E30" s="96">
        <v>3.954802259887006E-2</v>
      </c>
      <c r="F30" s="203">
        <v>0.16949152542372881</v>
      </c>
      <c r="G30" s="203">
        <v>0.58757062146892658</v>
      </c>
      <c r="H30" s="97">
        <v>0.20338983050847459</v>
      </c>
    </row>
    <row r="31" spans="2:8" ht="20.100000000000001" customHeight="1" x14ac:dyDescent="0.2">
      <c r="B31" s="409"/>
      <c r="C31" s="417" t="s">
        <v>12</v>
      </c>
      <c r="D31" s="309">
        <v>54</v>
      </c>
      <c r="E31" s="41">
        <v>3</v>
      </c>
      <c r="F31" s="58">
        <v>4</v>
      </c>
      <c r="G31" s="58">
        <v>31</v>
      </c>
      <c r="H31" s="60">
        <v>16</v>
      </c>
    </row>
    <row r="32" spans="2:8" ht="20.100000000000001" customHeight="1" x14ac:dyDescent="0.2">
      <c r="B32" s="409"/>
      <c r="C32" s="496"/>
      <c r="D32" s="310"/>
      <c r="E32" s="96">
        <v>5.5555555555555552E-2</v>
      </c>
      <c r="F32" s="203">
        <v>7.407407407407407E-2</v>
      </c>
      <c r="G32" s="203">
        <v>0.57407407407407407</v>
      </c>
      <c r="H32" s="97">
        <v>0.29629629629629628</v>
      </c>
    </row>
    <row r="33" spans="2:8" ht="20.100000000000001" customHeight="1" x14ac:dyDescent="0.2">
      <c r="B33" s="409"/>
      <c r="C33" s="417" t="s">
        <v>13</v>
      </c>
      <c r="D33" s="309">
        <v>36</v>
      </c>
      <c r="E33" s="41">
        <v>2</v>
      </c>
      <c r="F33" s="58">
        <v>8</v>
      </c>
      <c r="G33" s="58">
        <v>18</v>
      </c>
      <c r="H33" s="60">
        <v>8</v>
      </c>
    </row>
    <row r="34" spans="2:8" ht="20.100000000000001" customHeight="1" x14ac:dyDescent="0.2">
      <c r="B34" s="409"/>
      <c r="C34" s="496"/>
      <c r="D34" s="310"/>
      <c r="E34" s="96">
        <v>5.5555555555555552E-2</v>
      </c>
      <c r="F34" s="203">
        <v>0.22222222222222221</v>
      </c>
      <c r="G34" s="203">
        <v>0.5</v>
      </c>
      <c r="H34" s="97">
        <v>0.22222222222222221</v>
      </c>
    </row>
    <row r="35" spans="2:8" ht="20.100000000000001" customHeight="1" x14ac:dyDescent="0.2">
      <c r="B35" s="409"/>
      <c r="C35" s="417" t="s">
        <v>14</v>
      </c>
      <c r="D35" s="309">
        <v>28</v>
      </c>
      <c r="E35" s="41">
        <v>1</v>
      </c>
      <c r="F35" s="58">
        <v>10</v>
      </c>
      <c r="G35" s="58">
        <v>10</v>
      </c>
      <c r="H35" s="60">
        <v>7</v>
      </c>
    </row>
    <row r="36" spans="2:8" ht="20.100000000000001" customHeight="1" x14ac:dyDescent="0.2">
      <c r="B36" s="409"/>
      <c r="C36" s="496"/>
      <c r="D36" s="310"/>
      <c r="E36" s="96">
        <v>3.5714285714285712E-2</v>
      </c>
      <c r="F36" s="203">
        <v>0.35714285714285715</v>
      </c>
      <c r="G36" s="203">
        <v>0.35714285714285715</v>
      </c>
      <c r="H36" s="97">
        <v>0.25</v>
      </c>
    </row>
    <row r="37" spans="2:8" ht="20.100000000000001" customHeight="1" x14ac:dyDescent="0.2">
      <c r="B37" s="409"/>
      <c r="C37" s="417" t="s">
        <v>15</v>
      </c>
      <c r="D37" s="303">
        <v>37</v>
      </c>
      <c r="E37" s="41">
        <v>11</v>
      </c>
      <c r="F37" s="58">
        <v>8</v>
      </c>
      <c r="G37" s="58">
        <v>13</v>
      </c>
      <c r="H37" s="60">
        <v>5</v>
      </c>
    </row>
    <row r="38" spans="2:8" ht="20.100000000000001" customHeight="1" thickBot="1" x14ac:dyDescent="0.25">
      <c r="B38" s="409"/>
      <c r="C38" s="497"/>
      <c r="D38" s="309"/>
      <c r="E38" s="359">
        <v>0.29729729729729731</v>
      </c>
      <c r="F38" s="360">
        <v>0.21621621621621623</v>
      </c>
      <c r="G38" s="360">
        <v>0.35135135135135137</v>
      </c>
      <c r="H38" s="362">
        <v>0.13513513513513514</v>
      </c>
    </row>
    <row r="39" spans="2:8" ht="20.100000000000001" customHeight="1" thickTop="1" x14ac:dyDescent="0.2">
      <c r="B39" s="409"/>
      <c r="C39" s="4" t="s">
        <v>16</v>
      </c>
      <c r="D39" s="44">
        <v>295</v>
      </c>
      <c r="E39" s="205">
        <v>13</v>
      </c>
      <c r="F39" s="59">
        <v>52</v>
      </c>
      <c r="G39" s="59">
        <v>163</v>
      </c>
      <c r="H39" s="62">
        <v>67</v>
      </c>
    </row>
    <row r="40" spans="2:8" ht="20.100000000000001" customHeight="1" x14ac:dyDescent="0.2">
      <c r="B40" s="409"/>
      <c r="C40" s="5" t="s">
        <v>17</v>
      </c>
      <c r="D40" s="310"/>
      <c r="E40" s="96">
        <v>4.4067796610169491E-2</v>
      </c>
      <c r="F40" s="203">
        <v>0.17627118644067796</v>
      </c>
      <c r="G40" s="203">
        <v>0.55254237288135588</v>
      </c>
      <c r="H40" s="97">
        <v>0.22711864406779661</v>
      </c>
    </row>
    <row r="41" spans="2:8" ht="20.100000000000001" customHeight="1" x14ac:dyDescent="0.2">
      <c r="B41" s="409"/>
      <c r="C41" s="4" t="s">
        <v>16</v>
      </c>
      <c r="D41" s="45">
        <v>155</v>
      </c>
      <c r="E41" s="41">
        <v>17</v>
      </c>
      <c r="F41" s="58">
        <v>30</v>
      </c>
      <c r="G41" s="58">
        <v>72</v>
      </c>
      <c r="H41" s="61">
        <v>36</v>
      </c>
    </row>
    <row r="42" spans="2:8" ht="20.100000000000001" customHeight="1" thickBot="1" x14ac:dyDescent="0.25">
      <c r="B42" s="410"/>
      <c r="C42" s="5" t="s">
        <v>18</v>
      </c>
      <c r="D42" s="310"/>
      <c r="E42" s="94">
        <v>0.10967741935483871</v>
      </c>
      <c r="F42" s="204">
        <v>0.19354838709677419</v>
      </c>
      <c r="G42" s="204">
        <v>0.46451612903225808</v>
      </c>
      <c r="H42" s="95">
        <v>0.23225806451612904</v>
      </c>
    </row>
    <row r="43" spans="2:8" ht="19.5" customHeight="1" x14ac:dyDescent="0.2">
      <c r="C43" s="11"/>
      <c r="D43" s="12"/>
      <c r="E43" s="10"/>
      <c r="F43" s="10"/>
      <c r="G43" s="10"/>
      <c r="H43" s="10"/>
    </row>
  </sheetData>
  <mergeCells count="20">
    <mergeCell ref="B27:B42"/>
    <mergeCell ref="C27:C28"/>
    <mergeCell ref="C29:C30"/>
    <mergeCell ref="C31:C32"/>
    <mergeCell ref="C33:C34"/>
    <mergeCell ref="C35:C36"/>
    <mergeCell ref="C37:C38"/>
    <mergeCell ref="G10:G12"/>
    <mergeCell ref="H10:H12"/>
    <mergeCell ref="B13:C14"/>
    <mergeCell ref="B15:B26"/>
    <mergeCell ref="C15:C16"/>
    <mergeCell ref="C17:C18"/>
    <mergeCell ref="C19:C20"/>
    <mergeCell ref="C21:C22"/>
    <mergeCell ref="F10:F12"/>
    <mergeCell ref="C23:C24"/>
    <mergeCell ref="C25:C26"/>
    <mergeCell ref="D10:D12"/>
    <mergeCell ref="E10:E12"/>
  </mergeCells>
  <phoneticPr fontId="2"/>
  <pageMargins left="0.94488188976377963" right="0.6692913385826772" top="0.78740157480314965" bottom="0.35433070866141736" header="0.19685039370078741" footer="0.19685039370078741"/>
  <pageSetup paperSize="9" scale="76" firstPageNumber="2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19E9D-08DF-4A1B-B252-EFE1B6FAB9BD}">
  <dimension ref="A2:J78"/>
  <sheetViews>
    <sheetView view="pageBreakPreview" zoomScaleNormal="100" zoomScaleSheetLayoutView="100" workbookViewId="0"/>
  </sheetViews>
  <sheetFormatPr defaultColWidth="9" defaultRowHeight="13.2" x14ac:dyDescent="0.2"/>
  <cols>
    <col min="1" max="1" width="8.6640625" style="15" customWidth="1"/>
    <col min="2" max="2" width="4.77734375" style="15" customWidth="1"/>
    <col min="3" max="3" width="11.44140625" style="1" customWidth="1"/>
    <col min="4" max="5" width="15.6640625" style="1" customWidth="1"/>
    <col min="6" max="10" width="16.109375" style="1" customWidth="1"/>
    <col min="11" max="11" width="8.6640625" style="1" customWidth="1"/>
    <col min="12" max="30" width="4.6640625" style="1" customWidth="1"/>
    <col min="31" max="16384" width="9" style="1"/>
  </cols>
  <sheetData>
    <row r="2" spans="2:10" ht="17.100000000000001" customHeight="1" x14ac:dyDescent="0.2">
      <c r="B2" s="377" t="s">
        <v>246</v>
      </c>
    </row>
    <row r="3" spans="2:10" ht="18" customHeight="1" x14ac:dyDescent="0.2">
      <c r="B3" s="1"/>
    </row>
    <row r="4" spans="2:10" ht="15" customHeight="1" x14ac:dyDescent="0.2">
      <c r="B4" s="1"/>
      <c r="H4" s="37" t="s">
        <v>0</v>
      </c>
    </row>
    <row r="5" spans="2:10" ht="15" customHeight="1" x14ac:dyDescent="0.2">
      <c r="B5" s="1"/>
      <c r="H5" s="37" t="s">
        <v>63</v>
      </c>
    </row>
    <row r="6" spans="2:10" ht="15" customHeight="1" x14ac:dyDescent="0.2">
      <c r="B6" s="1"/>
      <c r="H6" s="37" t="s">
        <v>124</v>
      </c>
    </row>
    <row r="7" spans="2:10" ht="15" customHeight="1" x14ac:dyDescent="0.2">
      <c r="B7" s="1"/>
      <c r="H7" s="37" t="s">
        <v>125</v>
      </c>
    </row>
    <row r="8" spans="2:10" ht="13.8" thickBot="1" x14ac:dyDescent="0.25">
      <c r="J8" s="2" t="s">
        <v>1</v>
      </c>
    </row>
    <row r="9" spans="2:10" ht="15" customHeight="1" x14ac:dyDescent="0.2">
      <c r="B9" s="510"/>
      <c r="C9" s="510"/>
      <c r="D9" s="478" t="s">
        <v>41</v>
      </c>
      <c r="E9" s="512" t="s">
        <v>126</v>
      </c>
      <c r="F9" s="165"/>
      <c r="G9" s="166"/>
      <c r="H9" s="165"/>
      <c r="I9" s="165"/>
      <c r="J9" s="374"/>
    </row>
    <row r="10" spans="2:10" ht="15" customHeight="1" x14ac:dyDescent="0.2">
      <c r="B10" s="510"/>
      <c r="C10" s="510"/>
      <c r="D10" s="479"/>
      <c r="E10" s="513"/>
      <c r="F10" s="421" t="s">
        <v>127</v>
      </c>
      <c r="G10" s="494" t="s">
        <v>128</v>
      </c>
      <c r="H10" s="421" t="s">
        <v>129</v>
      </c>
      <c r="I10" s="421" t="s">
        <v>130</v>
      </c>
      <c r="J10" s="478" t="s">
        <v>131</v>
      </c>
    </row>
    <row r="11" spans="2:10" ht="10.5" customHeight="1" x14ac:dyDescent="0.2">
      <c r="B11" s="510"/>
      <c r="C11" s="510"/>
      <c r="D11" s="479"/>
      <c r="E11" s="513"/>
      <c r="F11" s="422"/>
      <c r="G11" s="493"/>
      <c r="H11" s="422"/>
      <c r="I11" s="422"/>
      <c r="J11" s="479"/>
    </row>
    <row r="12" spans="2:10" ht="68.25" customHeight="1" x14ac:dyDescent="0.2">
      <c r="B12" s="510"/>
      <c r="C12" s="510"/>
      <c r="D12" s="480"/>
      <c r="E12" s="514"/>
      <c r="F12" s="505"/>
      <c r="G12" s="511"/>
      <c r="H12" s="505"/>
      <c r="I12" s="505"/>
      <c r="J12" s="480"/>
    </row>
    <row r="13" spans="2:10" ht="18.899999999999999" customHeight="1" x14ac:dyDescent="0.2">
      <c r="B13" s="488" t="s">
        <v>42</v>
      </c>
      <c r="C13" s="489"/>
      <c r="D13" s="162">
        <v>432</v>
      </c>
      <c r="E13" s="46">
        <v>99</v>
      </c>
      <c r="F13" s="8">
        <v>49</v>
      </c>
      <c r="G13" s="8">
        <v>54</v>
      </c>
      <c r="H13" s="8">
        <v>16</v>
      </c>
      <c r="I13" s="8">
        <v>17</v>
      </c>
      <c r="J13" s="91">
        <v>3</v>
      </c>
    </row>
    <row r="14" spans="2:10" ht="18.899999999999999" customHeight="1" x14ac:dyDescent="0.2">
      <c r="B14" s="490"/>
      <c r="C14" s="491"/>
      <c r="D14" s="323"/>
      <c r="E14" s="324">
        <v>0.22916666666666666</v>
      </c>
      <c r="F14" s="296">
        <v>0.11342592592592593</v>
      </c>
      <c r="G14" s="296">
        <v>0.125</v>
      </c>
      <c r="H14" s="296">
        <v>3.7037037037037035E-2</v>
      </c>
      <c r="I14" s="296">
        <v>3.9351851851851853E-2</v>
      </c>
      <c r="J14" s="297">
        <v>6.9444444444444441E-3</v>
      </c>
    </row>
    <row r="15" spans="2:10" ht="18.899999999999999" customHeight="1" thickBot="1" x14ac:dyDescent="0.25">
      <c r="B15" s="508"/>
      <c r="C15" s="509"/>
      <c r="D15" s="327"/>
      <c r="E15" s="328"/>
      <c r="F15" s="298">
        <v>0.49494949494949497</v>
      </c>
      <c r="G15" s="298">
        <v>0.54545454545454541</v>
      </c>
      <c r="H15" s="298">
        <v>0.16161616161616163</v>
      </c>
      <c r="I15" s="298">
        <v>0.17171717171717171</v>
      </c>
      <c r="J15" s="299">
        <v>3.0303030303030304E-2</v>
      </c>
    </row>
    <row r="16" spans="2:10" ht="18.899999999999999" customHeight="1" thickTop="1" x14ac:dyDescent="0.2">
      <c r="B16" s="408" t="s">
        <v>43</v>
      </c>
      <c r="C16" s="507" t="s">
        <v>44</v>
      </c>
      <c r="D16" s="300">
        <v>48</v>
      </c>
      <c r="E16" s="48">
        <v>9</v>
      </c>
      <c r="F16" s="52">
        <v>5</v>
      </c>
      <c r="G16" s="52">
        <v>7</v>
      </c>
      <c r="H16" s="52">
        <v>0</v>
      </c>
      <c r="I16" s="52">
        <v>0</v>
      </c>
      <c r="J16" s="89">
        <v>0</v>
      </c>
    </row>
    <row r="17" spans="2:10" ht="18.899999999999999" customHeight="1" x14ac:dyDescent="0.2">
      <c r="B17" s="409"/>
      <c r="C17" s="422"/>
      <c r="D17" s="308"/>
      <c r="E17" s="324">
        <v>0.1875</v>
      </c>
      <c r="F17" s="296">
        <v>0.10416666666666667</v>
      </c>
      <c r="G17" s="296">
        <v>0.14583333333333334</v>
      </c>
      <c r="H17" s="296">
        <v>0</v>
      </c>
      <c r="I17" s="296">
        <v>0</v>
      </c>
      <c r="J17" s="297">
        <v>0</v>
      </c>
    </row>
    <row r="18" spans="2:10" ht="18.899999999999999" customHeight="1" x14ac:dyDescent="0.2">
      <c r="B18" s="409"/>
      <c r="C18" s="505"/>
      <c r="D18" s="183"/>
      <c r="E18" s="330"/>
      <c r="F18" s="301">
        <v>0.55555555555555558</v>
      </c>
      <c r="G18" s="301">
        <v>0.77777777777777779</v>
      </c>
      <c r="H18" s="301">
        <v>0</v>
      </c>
      <c r="I18" s="301">
        <v>0</v>
      </c>
      <c r="J18" s="302">
        <v>0</v>
      </c>
    </row>
    <row r="19" spans="2:10" ht="18.899999999999999" customHeight="1" x14ac:dyDescent="0.2">
      <c r="B19" s="409"/>
      <c r="C19" s="421" t="s">
        <v>45</v>
      </c>
      <c r="D19" s="295">
        <v>72</v>
      </c>
      <c r="E19" s="47">
        <v>20</v>
      </c>
      <c r="F19" s="23">
        <v>9</v>
      </c>
      <c r="G19" s="23">
        <v>14</v>
      </c>
      <c r="H19" s="23">
        <v>9</v>
      </c>
      <c r="I19" s="23">
        <v>5</v>
      </c>
      <c r="J19" s="90">
        <v>0</v>
      </c>
    </row>
    <row r="20" spans="2:10" ht="18.899999999999999" customHeight="1" x14ac:dyDescent="0.2">
      <c r="B20" s="409"/>
      <c r="C20" s="422"/>
      <c r="D20" s="308"/>
      <c r="E20" s="324">
        <v>0.27777777777777779</v>
      </c>
      <c r="F20" s="296">
        <v>0.125</v>
      </c>
      <c r="G20" s="296">
        <v>0.19444444444444445</v>
      </c>
      <c r="H20" s="296">
        <v>0.125</v>
      </c>
      <c r="I20" s="296">
        <v>6.9444444444444448E-2</v>
      </c>
      <c r="J20" s="297">
        <v>0</v>
      </c>
    </row>
    <row r="21" spans="2:10" ht="18.899999999999999" customHeight="1" x14ac:dyDescent="0.2">
      <c r="B21" s="409"/>
      <c r="C21" s="505"/>
      <c r="D21" s="365"/>
      <c r="E21" s="330"/>
      <c r="F21" s="301">
        <v>0.45</v>
      </c>
      <c r="G21" s="301">
        <v>0.7</v>
      </c>
      <c r="H21" s="301">
        <v>0.45</v>
      </c>
      <c r="I21" s="301">
        <v>0.25</v>
      </c>
      <c r="J21" s="302">
        <v>0</v>
      </c>
    </row>
    <row r="22" spans="2:10" ht="18.899999999999999" customHeight="1" x14ac:dyDescent="0.2">
      <c r="B22" s="409"/>
      <c r="C22" s="421" t="s">
        <v>46</v>
      </c>
      <c r="D22" s="303">
        <v>24</v>
      </c>
      <c r="E22" s="47">
        <v>4</v>
      </c>
      <c r="F22" s="23">
        <v>2</v>
      </c>
      <c r="G22" s="23">
        <v>2</v>
      </c>
      <c r="H22" s="23">
        <v>1</v>
      </c>
      <c r="I22" s="23">
        <v>0</v>
      </c>
      <c r="J22" s="90">
        <v>0</v>
      </c>
    </row>
    <row r="23" spans="2:10" ht="18.899999999999999" customHeight="1" x14ac:dyDescent="0.2">
      <c r="B23" s="409"/>
      <c r="C23" s="422"/>
      <c r="D23" s="308"/>
      <c r="E23" s="324">
        <v>0.16666666666666666</v>
      </c>
      <c r="F23" s="296">
        <v>8.3333333333333329E-2</v>
      </c>
      <c r="G23" s="296">
        <v>8.3333333333333329E-2</v>
      </c>
      <c r="H23" s="296">
        <v>4.1666666666666664E-2</v>
      </c>
      <c r="I23" s="296">
        <v>0</v>
      </c>
      <c r="J23" s="297">
        <v>0</v>
      </c>
    </row>
    <row r="24" spans="2:10" ht="18.899999999999999" customHeight="1" x14ac:dyDescent="0.2">
      <c r="B24" s="409"/>
      <c r="C24" s="505"/>
      <c r="D24" s="365"/>
      <c r="E24" s="330"/>
      <c r="F24" s="301">
        <v>0.5</v>
      </c>
      <c r="G24" s="301">
        <v>0.5</v>
      </c>
      <c r="H24" s="301">
        <v>0.25</v>
      </c>
      <c r="I24" s="301">
        <v>0</v>
      </c>
      <c r="J24" s="302">
        <v>0</v>
      </c>
    </row>
    <row r="25" spans="2:10" ht="18.899999999999999" customHeight="1" x14ac:dyDescent="0.2">
      <c r="B25" s="409"/>
      <c r="C25" s="421" t="s">
        <v>47</v>
      </c>
      <c r="D25" s="303">
        <v>102</v>
      </c>
      <c r="E25" s="47">
        <v>19</v>
      </c>
      <c r="F25" s="23">
        <v>8</v>
      </c>
      <c r="G25" s="23">
        <v>10</v>
      </c>
      <c r="H25" s="23">
        <v>2</v>
      </c>
      <c r="I25" s="23">
        <v>1</v>
      </c>
      <c r="J25" s="90">
        <v>1</v>
      </c>
    </row>
    <row r="26" spans="2:10" ht="18.899999999999999" customHeight="1" x14ac:dyDescent="0.2">
      <c r="B26" s="409"/>
      <c r="C26" s="422"/>
      <c r="D26" s="308"/>
      <c r="E26" s="324">
        <v>0.18627450980392157</v>
      </c>
      <c r="F26" s="296">
        <v>7.8431372549019607E-2</v>
      </c>
      <c r="G26" s="296">
        <v>9.8039215686274508E-2</v>
      </c>
      <c r="H26" s="296">
        <v>1.9607843137254902E-2</v>
      </c>
      <c r="I26" s="296">
        <v>9.8039215686274508E-3</v>
      </c>
      <c r="J26" s="297">
        <v>9.8039215686274508E-3</v>
      </c>
    </row>
    <row r="27" spans="2:10" ht="18.899999999999999" customHeight="1" x14ac:dyDescent="0.2">
      <c r="B27" s="409"/>
      <c r="C27" s="505"/>
      <c r="D27" s="365"/>
      <c r="E27" s="330"/>
      <c r="F27" s="301">
        <v>0.42105263157894735</v>
      </c>
      <c r="G27" s="301">
        <v>0.52631578947368418</v>
      </c>
      <c r="H27" s="301">
        <v>0.10526315789473684</v>
      </c>
      <c r="I27" s="301">
        <v>5.2631578947368418E-2</v>
      </c>
      <c r="J27" s="302">
        <v>5.2631578947368418E-2</v>
      </c>
    </row>
    <row r="28" spans="2:10" ht="18.899999999999999" customHeight="1" x14ac:dyDescent="0.2">
      <c r="B28" s="409"/>
      <c r="C28" s="421" t="s">
        <v>48</v>
      </c>
      <c r="D28" s="303">
        <v>15</v>
      </c>
      <c r="E28" s="47">
        <v>5</v>
      </c>
      <c r="F28" s="8">
        <v>5</v>
      </c>
      <c r="G28" s="8">
        <v>2</v>
      </c>
      <c r="H28" s="8">
        <v>0</v>
      </c>
      <c r="I28" s="8">
        <v>1</v>
      </c>
      <c r="J28" s="91">
        <v>0</v>
      </c>
    </row>
    <row r="29" spans="2:10" ht="18.899999999999999" customHeight="1" x14ac:dyDescent="0.2">
      <c r="B29" s="409"/>
      <c r="C29" s="422"/>
      <c r="D29" s="308"/>
      <c r="E29" s="324">
        <v>0.33333333333333331</v>
      </c>
      <c r="F29" s="296">
        <v>0.33333333333333331</v>
      </c>
      <c r="G29" s="296">
        <v>0.13333333333333333</v>
      </c>
      <c r="H29" s="296">
        <v>0</v>
      </c>
      <c r="I29" s="296">
        <v>6.6666666666666666E-2</v>
      </c>
      <c r="J29" s="297">
        <v>0</v>
      </c>
    </row>
    <row r="30" spans="2:10" ht="18.899999999999999" customHeight="1" x14ac:dyDescent="0.2">
      <c r="B30" s="409"/>
      <c r="C30" s="505"/>
      <c r="D30" s="365"/>
      <c r="E30" s="330"/>
      <c r="F30" s="301">
        <v>1</v>
      </c>
      <c r="G30" s="301">
        <v>0.4</v>
      </c>
      <c r="H30" s="301">
        <v>0</v>
      </c>
      <c r="I30" s="301">
        <v>0.2</v>
      </c>
      <c r="J30" s="375">
        <v>0</v>
      </c>
    </row>
    <row r="31" spans="2:10" ht="18.899999999999999" customHeight="1" x14ac:dyDescent="0.2">
      <c r="B31" s="409"/>
      <c r="C31" s="421" t="s">
        <v>49</v>
      </c>
      <c r="D31" s="303">
        <v>171</v>
      </c>
      <c r="E31" s="47">
        <v>42</v>
      </c>
      <c r="F31" s="23">
        <v>20</v>
      </c>
      <c r="G31" s="23">
        <v>19</v>
      </c>
      <c r="H31" s="23">
        <v>4</v>
      </c>
      <c r="I31" s="23">
        <v>10</v>
      </c>
      <c r="J31" s="90">
        <v>2</v>
      </c>
    </row>
    <row r="32" spans="2:10" ht="18.899999999999999" customHeight="1" x14ac:dyDescent="0.2">
      <c r="B32" s="409"/>
      <c r="C32" s="422"/>
      <c r="D32" s="308"/>
      <c r="E32" s="324">
        <v>0.24561403508771928</v>
      </c>
      <c r="F32" s="296">
        <v>0.11695906432748537</v>
      </c>
      <c r="G32" s="296">
        <v>0.1111111111111111</v>
      </c>
      <c r="H32" s="296">
        <v>2.3391812865497075E-2</v>
      </c>
      <c r="I32" s="296">
        <v>5.8479532163742687E-2</v>
      </c>
      <c r="J32" s="297">
        <v>1.1695906432748537E-2</v>
      </c>
    </row>
    <row r="33" spans="2:10" ht="18.899999999999999" customHeight="1" thickBot="1" x14ac:dyDescent="0.25">
      <c r="B33" s="414"/>
      <c r="C33" s="506"/>
      <c r="D33" s="366"/>
      <c r="E33" s="332"/>
      <c r="F33" s="304">
        <v>0.47619047619047616</v>
      </c>
      <c r="G33" s="304">
        <v>0.45238095238095238</v>
      </c>
      <c r="H33" s="304">
        <v>9.5238095238095233E-2</v>
      </c>
      <c r="I33" s="304">
        <v>0.23809523809523808</v>
      </c>
      <c r="J33" s="305">
        <v>4.7619047619047616E-2</v>
      </c>
    </row>
    <row r="34" spans="2:10" ht="18.899999999999999" customHeight="1" thickTop="1" x14ac:dyDescent="0.2">
      <c r="B34" s="408" t="s">
        <v>50</v>
      </c>
      <c r="C34" s="507" t="s">
        <v>51</v>
      </c>
      <c r="D34" s="303">
        <v>100</v>
      </c>
      <c r="E34" s="379">
        <v>15</v>
      </c>
      <c r="F34" s="23">
        <v>6</v>
      </c>
      <c r="G34" s="23">
        <v>6</v>
      </c>
      <c r="H34" s="23">
        <v>2</v>
      </c>
      <c r="I34" s="23">
        <v>1</v>
      </c>
      <c r="J34" s="90">
        <v>1</v>
      </c>
    </row>
    <row r="35" spans="2:10" ht="18.899999999999999" customHeight="1" x14ac:dyDescent="0.2">
      <c r="B35" s="409"/>
      <c r="C35" s="422"/>
      <c r="D35" s="308"/>
      <c r="E35" s="324">
        <v>0.15</v>
      </c>
      <c r="F35" s="296">
        <v>0.06</v>
      </c>
      <c r="G35" s="296">
        <v>0.06</v>
      </c>
      <c r="H35" s="296">
        <v>0.02</v>
      </c>
      <c r="I35" s="296">
        <v>0.01</v>
      </c>
      <c r="J35" s="297">
        <v>0.01</v>
      </c>
    </row>
    <row r="36" spans="2:10" ht="18.899999999999999" customHeight="1" x14ac:dyDescent="0.2">
      <c r="B36" s="409"/>
      <c r="C36" s="505"/>
      <c r="D36" s="365"/>
      <c r="E36" s="381"/>
      <c r="F36" s="301">
        <v>0.4</v>
      </c>
      <c r="G36" s="301">
        <v>0.4</v>
      </c>
      <c r="H36" s="301">
        <v>0.13333333333333333</v>
      </c>
      <c r="I36" s="301">
        <v>6.6666666666666666E-2</v>
      </c>
      <c r="J36" s="302">
        <v>6.6666666666666666E-2</v>
      </c>
    </row>
    <row r="37" spans="2:10" ht="18.899999999999999" customHeight="1" x14ac:dyDescent="0.2">
      <c r="B37" s="409"/>
      <c r="C37" s="421" t="s">
        <v>52</v>
      </c>
      <c r="D37" s="303">
        <v>177</v>
      </c>
      <c r="E37" s="380">
        <v>37</v>
      </c>
      <c r="F37" s="23">
        <v>13</v>
      </c>
      <c r="G37" s="23">
        <v>21</v>
      </c>
      <c r="H37" s="23">
        <v>2</v>
      </c>
      <c r="I37" s="23">
        <v>5</v>
      </c>
      <c r="J37" s="90">
        <v>1</v>
      </c>
    </row>
    <row r="38" spans="2:10" ht="18.899999999999999" customHeight="1" x14ac:dyDescent="0.2">
      <c r="B38" s="409"/>
      <c r="C38" s="422"/>
      <c r="D38" s="308"/>
      <c r="E38" s="324">
        <v>0.20903954802259886</v>
      </c>
      <c r="F38" s="296">
        <v>7.3446327683615822E-2</v>
      </c>
      <c r="G38" s="296">
        <v>0.11864406779661017</v>
      </c>
      <c r="H38" s="296">
        <v>1.1299435028248588E-2</v>
      </c>
      <c r="I38" s="296">
        <v>2.8248587570621469E-2</v>
      </c>
      <c r="J38" s="297">
        <v>5.6497175141242938E-3</v>
      </c>
    </row>
    <row r="39" spans="2:10" ht="18.899999999999999" customHeight="1" x14ac:dyDescent="0.2">
      <c r="B39" s="409"/>
      <c r="C39" s="505"/>
      <c r="D39" s="365"/>
      <c r="E39" s="330"/>
      <c r="F39" s="301">
        <v>0.35135135135135137</v>
      </c>
      <c r="G39" s="301">
        <v>0.56756756756756754</v>
      </c>
      <c r="H39" s="301">
        <v>5.4054054054054057E-2</v>
      </c>
      <c r="I39" s="301">
        <v>0.13513513513513514</v>
      </c>
      <c r="J39" s="302">
        <v>2.7027027027027029E-2</v>
      </c>
    </row>
    <row r="40" spans="2:10" ht="18.899999999999999" customHeight="1" x14ac:dyDescent="0.2">
      <c r="B40" s="409"/>
      <c r="C40" s="421" t="s">
        <v>53</v>
      </c>
      <c r="D40" s="303">
        <v>54</v>
      </c>
      <c r="E40" s="380">
        <v>7</v>
      </c>
      <c r="F40" s="8">
        <v>4</v>
      </c>
      <c r="G40" s="8">
        <v>5</v>
      </c>
      <c r="H40" s="8">
        <v>1</v>
      </c>
      <c r="I40" s="8">
        <v>1</v>
      </c>
      <c r="J40" s="91">
        <v>0</v>
      </c>
    </row>
    <row r="41" spans="2:10" ht="18.899999999999999" customHeight="1" x14ac:dyDescent="0.2">
      <c r="B41" s="409"/>
      <c r="C41" s="422"/>
      <c r="D41" s="308"/>
      <c r="E41" s="324">
        <v>0.12962962962962962</v>
      </c>
      <c r="F41" s="296">
        <v>7.407407407407407E-2</v>
      </c>
      <c r="G41" s="296">
        <v>9.2592592592592587E-2</v>
      </c>
      <c r="H41" s="296">
        <v>1.8518518518518517E-2</v>
      </c>
      <c r="I41" s="296">
        <v>1.8518518518518517E-2</v>
      </c>
      <c r="J41" s="297">
        <v>0</v>
      </c>
    </row>
    <row r="42" spans="2:10" ht="18.899999999999999" customHeight="1" x14ac:dyDescent="0.2">
      <c r="B42" s="409"/>
      <c r="C42" s="505"/>
      <c r="D42" s="365"/>
      <c r="E42" s="330"/>
      <c r="F42" s="301">
        <v>0.5714285714285714</v>
      </c>
      <c r="G42" s="301">
        <v>0.7142857142857143</v>
      </c>
      <c r="H42" s="301">
        <v>0.14285714285714285</v>
      </c>
      <c r="I42" s="301">
        <v>0.14285714285714285</v>
      </c>
      <c r="J42" s="302">
        <v>0</v>
      </c>
    </row>
    <row r="43" spans="2:10" ht="18.899999999999999" customHeight="1" x14ac:dyDescent="0.2">
      <c r="B43" s="409"/>
      <c r="C43" s="421" t="s">
        <v>54</v>
      </c>
      <c r="D43" s="303">
        <v>36</v>
      </c>
      <c r="E43" s="380">
        <v>10</v>
      </c>
      <c r="F43" s="8">
        <v>9</v>
      </c>
      <c r="G43" s="8">
        <v>3</v>
      </c>
      <c r="H43" s="8">
        <v>3</v>
      </c>
      <c r="I43" s="8">
        <v>1</v>
      </c>
      <c r="J43" s="91">
        <v>1</v>
      </c>
    </row>
    <row r="44" spans="2:10" ht="18.899999999999999" customHeight="1" x14ac:dyDescent="0.2">
      <c r="B44" s="409"/>
      <c r="C44" s="422"/>
      <c r="D44" s="308"/>
      <c r="E44" s="324">
        <v>0.27777777777777779</v>
      </c>
      <c r="F44" s="296">
        <v>0.25</v>
      </c>
      <c r="G44" s="296">
        <v>8.3333333333333329E-2</v>
      </c>
      <c r="H44" s="296">
        <v>8.3333333333333329E-2</v>
      </c>
      <c r="I44" s="296">
        <v>2.7777777777777776E-2</v>
      </c>
      <c r="J44" s="297">
        <v>2.7777777777777776E-2</v>
      </c>
    </row>
    <row r="45" spans="2:10" ht="18.899999999999999" customHeight="1" x14ac:dyDescent="0.2">
      <c r="B45" s="409"/>
      <c r="C45" s="505"/>
      <c r="D45" s="365"/>
      <c r="E45" s="330"/>
      <c r="F45" s="301">
        <v>0.9</v>
      </c>
      <c r="G45" s="301">
        <v>0.3</v>
      </c>
      <c r="H45" s="301">
        <v>0.3</v>
      </c>
      <c r="I45" s="301">
        <v>0.1</v>
      </c>
      <c r="J45" s="302">
        <v>0.1</v>
      </c>
    </row>
    <row r="46" spans="2:10" ht="18.899999999999999" customHeight="1" x14ac:dyDescent="0.2">
      <c r="B46" s="409"/>
      <c r="C46" s="421" t="s">
        <v>55</v>
      </c>
      <c r="D46" s="303">
        <v>28</v>
      </c>
      <c r="E46" s="380">
        <v>11</v>
      </c>
      <c r="F46" s="8">
        <v>8</v>
      </c>
      <c r="G46" s="8">
        <v>7</v>
      </c>
      <c r="H46" s="8">
        <v>4</v>
      </c>
      <c r="I46" s="8">
        <v>4</v>
      </c>
      <c r="J46" s="91">
        <v>0</v>
      </c>
    </row>
    <row r="47" spans="2:10" ht="18.899999999999999" customHeight="1" x14ac:dyDescent="0.2">
      <c r="B47" s="409"/>
      <c r="C47" s="422"/>
      <c r="D47" s="308"/>
      <c r="E47" s="324">
        <v>0.39285714285714285</v>
      </c>
      <c r="F47" s="296">
        <v>0.2857142857142857</v>
      </c>
      <c r="G47" s="296">
        <v>0.25</v>
      </c>
      <c r="H47" s="296">
        <v>0.14285714285714285</v>
      </c>
      <c r="I47" s="296">
        <v>0.14285714285714285</v>
      </c>
      <c r="J47" s="297">
        <v>0</v>
      </c>
    </row>
    <row r="48" spans="2:10" ht="18.899999999999999" customHeight="1" x14ac:dyDescent="0.2">
      <c r="B48" s="409"/>
      <c r="C48" s="505"/>
      <c r="D48" s="365"/>
      <c r="E48" s="330"/>
      <c r="F48" s="301">
        <v>0.72727272727272729</v>
      </c>
      <c r="G48" s="301">
        <v>0.63636363636363635</v>
      </c>
      <c r="H48" s="301">
        <v>0.36363636363636365</v>
      </c>
      <c r="I48" s="301">
        <v>0.36363636363636365</v>
      </c>
      <c r="J48" s="302">
        <v>0</v>
      </c>
    </row>
    <row r="49" spans="2:10" ht="18.899999999999999" customHeight="1" x14ac:dyDescent="0.2">
      <c r="B49" s="409"/>
      <c r="C49" s="421" t="s">
        <v>56</v>
      </c>
      <c r="D49" s="303">
        <v>37</v>
      </c>
      <c r="E49" s="380">
        <v>19</v>
      </c>
      <c r="F49" s="8">
        <v>9</v>
      </c>
      <c r="G49" s="8">
        <v>12</v>
      </c>
      <c r="H49" s="8">
        <v>4</v>
      </c>
      <c r="I49" s="8">
        <v>5</v>
      </c>
      <c r="J49" s="91">
        <v>0</v>
      </c>
    </row>
    <row r="50" spans="2:10" ht="18.899999999999999" customHeight="1" x14ac:dyDescent="0.2">
      <c r="B50" s="409"/>
      <c r="C50" s="422"/>
      <c r="D50" s="308"/>
      <c r="E50" s="324">
        <v>0.51351351351351349</v>
      </c>
      <c r="F50" s="296">
        <v>0.24324324324324326</v>
      </c>
      <c r="G50" s="296">
        <v>0.32432432432432434</v>
      </c>
      <c r="H50" s="296">
        <v>0.10810810810810811</v>
      </c>
      <c r="I50" s="296">
        <v>0.13513513513513514</v>
      </c>
      <c r="J50" s="297">
        <v>0</v>
      </c>
    </row>
    <row r="51" spans="2:10" ht="18.899999999999999" customHeight="1" thickBot="1" x14ac:dyDescent="0.25">
      <c r="B51" s="409"/>
      <c r="C51" s="506"/>
      <c r="D51" s="366"/>
      <c r="E51" s="332"/>
      <c r="F51" s="304">
        <v>0.47368421052631576</v>
      </c>
      <c r="G51" s="304">
        <v>0.63157894736842102</v>
      </c>
      <c r="H51" s="304">
        <v>0.21052631578947367</v>
      </c>
      <c r="I51" s="304">
        <v>0.26315789473684209</v>
      </c>
      <c r="J51" s="305">
        <v>0</v>
      </c>
    </row>
    <row r="52" spans="2:10" ht="18.899999999999999" customHeight="1" thickTop="1" x14ac:dyDescent="0.2">
      <c r="B52" s="409"/>
      <c r="C52" s="26" t="s">
        <v>57</v>
      </c>
      <c r="D52" s="335">
        <v>295</v>
      </c>
      <c r="E52" s="47">
        <v>65</v>
      </c>
      <c r="F52" s="23">
        <v>34</v>
      </c>
      <c r="G52" s="23">
        <v>36</v>
      </c>
      <c r="H52" s="23">
        <v>10</v>
      </c>
      <c r="I52" s="23">
        <v>11</v>
      </c>
      <c r="J52" s="90">
        <v>2</v>
      </c>
    </row>
    <row r="53" spans="2:10" ht="18.899999999999999" customHeight="1" x14ac:dyDescent="0.2">
      <c r="B53" s="409"/>
      <c r="C53" s="34" t="s">
        <v>58</v>
      </c>
      <c r="D53" s="163"/>
      <c r="E53" s="324">
        <v>0.22033898305084745</v>
      </c>
      <c r="F53" s="296">
        <v>0.11525423728813559</v>
      </c>
      <c r="G53" s="296">
        <v>0.12203389830508475</v>
      </c>
      <c r="H53" s="296">
        <v>3.3898305084745763E-2</v>
      </c>
      <c r="I53" s="296">
        <v>3.7288135593220341E-2</v>
      </c>
      <c r="J53" s="297">
        <v>6.7796610169491523E-3</v>
      </c>
    </row>
    <row r="54" spans="2:10" ht="18.899999999999999" customHeight="1" x14ac:dyDescent="0.2">
      <c r="B54" s="409"/>
      <c r="C54" s="27"/>
      <c r="D54" s="164"/>
      <c r="E54" s="330"/>
      <c r="F54" s="301">
        <v>0.52307692307692311</v>
      </c>
      <c r="G54" s="301">
        <v>0.55384615384615388</v>
      </c>
      <c r="H54" s="301">
        <v>0.15384615384615385</v>
      </c>
      <c r="I54" s="301">
        <v>0.16923076923076924</v>
      </c>
      <c r="J54" s="302">
        <v>3.0769230769230771E-2</v>
      </c>
    </row>
    <row r="55" spans="2:10" ht="18.899999999999999" customHeight="1" x14ac:dyDescent="0.2">
      <c r="B55" s="409"/>
      <c r="C55" s="29" t="s">
        <v>57</v>
      </c>
      <c r="D55" s="378">
        <v>155</v>
      </c>
      <c r="E55" s="46">
        <v>47</v>
      </c>
      <c r="F55" s="8">
        <v>30</v>
      </c>
      <c r="G55" s="8">
        <v>27</v>
      </c>
      <c r="H55" s="8">
        <v>12</v>
      </c>
      <c r="I55" s="8">
        <v>11</v>
      </c>
      <c r="J55" s="91">
        <v>1</v>
      </c>
    </row>
    <row r="56" spans="2:10" ht="18.899999999999999" customHeight="1" x14ac:dyDescent="0.2">
      <c r="B56" s="409"/>
      <c r="C56" s="34" t="s">
        <v>59</v>
      </c>
      <c r="D56" s="337"/>
      <c r="E56" s="324">
        <v>0.3032258064516129</v>
      </c>
      <c r="F56" s="296">
        <v>0.19354838709677419</v>
      </c>
      <c r="G56" s="296">
        <v>0.17419354838709677</v>
      </c>
      <c r="H56" s="296">
        <v>7.7419354838709681E-2</v>
      </c>
      <c r="I56" s="296">
        <v>7.0967741935483872E-2</v>
      </c>
      <c r="J56" s="297">
        <v>6.4516129032258064E-3</v>
      </c>
    </row>
    <row r="57" spans="2:10" ht="18.899999999999999" customHeight="1" thickBot="1" x14ac:dyDescent="0.25">
      <c r="B57" s="410"/>
      <c r="C57" s="27"/>
      <c r="D57" s="164"/>
      <c r="E57" s="338"/>
      <c r="F57" s="306">
        <v>0.63829787234042556</v>
      </c>
      <c r="G57" s="306">
        <v>0.57446808510638303</v>
      </c>
      <c r="H57" s="306">
        <v>0.25531914893617019</v>
      </c>
      <c r="I57" s="306">
        <v>0.23404255319148937</v>
      </c>
      <c r="J57" s="307">
        <v>2.1276595744680851E-2</v>
      </c>
    </row>
    <row r="58" spans="2:10" ht="18.899999999999999" customHeight="1" x14ac:dyDescent="0.2">
      <c r="B58" s="68"/>
      <c r="C58" s="504"/>
      <c r="D58" s="504"/>
      <c r="E58" s="504"/>
      <c r="F58" s="504"/>
      <c r="G58" s="376"/>
      <c r="H58" s="376"/>
      <c r="I58" s="376"/>
      <c r="J58" s="376"/>
    </row>
    <row r="59" spans="2:10" x14ac:dyDescent="0.2">
      <c r="B59" s="16"/>
      <c r="C59" s="20"/>
      <c r="D59" s="17"/>
      <c r="E59" s="18"/>
      <c r="F59" s="21"/>
      <c r="G59" s="21"/>
      <c r="H59" s="21"/>
      <c r="I59" s="21"/>
    </row>
    <row r="60" spans="2:10" x14ac:dyDescent="0.2">
      <c r="C60" s="15"/>
      <c r="D60" s="15"/>
    </row>
    <row r="61" spans="2:10" x14ac:dyDescent="0.2">
      <c r="C61" s="15"/>
      <c r="D61" s="15"/>
    </row>
    <row r="62" spans="2:10" x14ac:dyDescent="0.2">
      <c r="C62" s="15"/>
      <c r="D62" s="15"/>
    </row>
    <row r="63" spans="2:10" x14ac:dyDescent="0.2">
      <c r="C63" s="15"/>
      <c r="D63" s="15"/>
    </row>
    <row r="64" spans="2:10" x14ac:dyDescent="0.2">
      <c r="C64" s="15"/>
      <c r="D64" s="15"/>
    </row>
    <row r="65" spans="1:4" x14ac:dyDescent="0.2">
      <c r="C65" s="15"/>
      <c r="D65" s="15"/>
    </row>
    <row r="66" spans="1:4" x14ac:dyDescent="0.2">
      <c r="C66" s="15"/>
      <c r="D66" s="15"/>
    </row>
    <row r="67" spans="1:4" x14ac:dyDescent="0.2">
      <c r="C67" s="15"/>
      <c r="D67" s="15"/>
    </row>
    <row r="68" spans="1:4" x14ac:dyDescent="0.2">
      <c r="C68" s="15"/>
      <c r="D68" s="15"/>
    </row>
    <row r="69" spans="1:4" x14ac:dyDescent="0.2">
      <c r="C69" s="15"/>
      <c r="D69" s="15"/>
    </row>
    <row r="70" spans="1:4" x14ac:dyDescent="0.2">
      <c r="C70" s="15"/>
      <c r="D70" s="15"/>
    </row>
    <row r="71" spans="1:4" x14ac:dyDescent="0.2">
      <c r="C71" s="15"/>
      <c r="D71" s="15"/>
    </row>
    <row r="72" spans="1:4" x14ac:dyDescent="0.2">
      <c r="C72" s="15"/>
      <c r="D72" s="15"/>
    </row>
    <row r="73" spans="1:4" x14ac:dyDescent="0.2">
      <c r="C73" s="15"/>
      <c r="D73" s="15"/>
    </row>
    <row r="74" spans="1:4" x14ac:dyDescent="0.2">
      <c r="C74" s="15"/>
      <c r="D74" s="15"/>
    </row>
    <row r="75" spans="1:4" x14ac:dyDescent="0.2">
      <c r="C75" s="15"/>
      <c r="D75" s="15"/>
    </row>
    <row r="76" spans="1:4" x14ac:dyDescent="0.2">
      <c r="C76" s="15"/>
      <c r="D76" s="15"/>
    </row>
    <row r="77" spans="1:4" x14ac:dyDescent="0.2">
      <c r="C77" s="15"/>
      <c r="D77" s="15"/>
    </row>
    <row r="78" spans="1:4" x14ac:dyDescent="0.2">
      <c r="A78" s="1"/>
      <c r="B78" s="1"/>
      <c r="C78" s="15"/>
      <c r="D78" s="15"/>
    </row>
  </sheetData>
  <mergeCells count="24">
    <mergeCell ref="C58:F58"/>
    <mergeCell ref="B34:B57"/>
    <mergeCell ref="C34:C36"/>
    <mergeCell ref="C37:C39"/>
    <mergeCell ref="C40:C42"/>
    <mergeCell ref="C43:C45"/>
    <mergeCell ref="C46:C48"/>
    <mergeCell ref="C49:C51"/>
    <mergeCell ref="I10:I12"/>
    <mergeCell ref="J10:J12"/>
    <mergeCell ref="B13:C15"/>
    <mergeCell ref="B16:B33"/>
    <mergeCell ref="C16:C18"/>
    <mergeCell ref="C19:C21"/>
    <mergeCell ref="C22:C24"/>
    <mergeCell ref="C25:C27"/>
    <mergeCell ref="C28:C30"/>
    <mergeCell ref="C31:C33"/>
    <mergeCell ref="B9:C12"/>
    <mergeCell ref="D9:D12"/>
    <mergeCell ref="E9:E12"/>
    <mergeCell ref="F10:F12"/>
    <mergeCell ref="G10:G12"/>
    <mergeCell ref="H10:H12"/>
  </mergeCells>
  <phoneticPr fontId="2"/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目次</vt:lpstr>
      <vt:lpstr>表3 形態別内訳(60歳以上 (3)</vt:lpstr>
      <vt:lpstr>表28-1</vt:lpstr>
      <vt:lpstr>表28-2</vt:lpstr>
      <vt:lpstr>表29</vt:lpstr>
      <vt:lpstr>表30-1</vt:lpstr>
      <vt:lpstr>表30-2</vt:lpstr>
      <vt:lpstr>表31-1</vt:lpstr>
      <vt:lpstr>表31-2</vt:lpstr>
      <vt:lpstr>表32-1</vt:lpstr>
      <vt:lpstr>表32-2</vt:lpstr>
      <vt:lpstr>表33-1</vt:lpstr>
      <vt:lpstr>表33-2</vt:lpstr>
      <vt:lpstr>表33-3</vt:lpstr>
      <vt:lpstr>表33-4</vt:lpstr>
      <vt:lpstr>表34-1</vt:lpstr>
      <vt:lpstr>表34-2</vt:lpstr>
      <vt:lpstr>表35-1</vt:lpstr>
      <vt:lpstr>表35-2</vt:lpstr>
      <vt:lpstr>'表28-1'!Print_Area</vt:lpstr>
      <vt:lpstr>'表28-2'!Print_Area</vt:lpstr>
      <vt:lpstr>表29!Print_Area</vt:lpstr>
      <vt:lpstr>'表3 形態別内訳(60歳以上 (3)'!Print_Area</vt:lpstr>
      <vt:lpstr>'表30-1'!Print_Area</vt:lpstr>
      <vt:lpstr>'表30-2'!Print_Area</vt:lpstr>
      <vt:lpstr>'表31-1'!Print_Area</vt:lpstr>
      <vt:lpstr>'表31-2'!Print_Area</vt:lpstr>
      <vt:lpstr>'表32-1'!Print_Area</vt:lpstr>
      <vt:lpstr>'表32-2'!Print_Area</vt:lpstr>
      <vt:lpstr>'表33-1'!Print_Area</vt:lpstr>
      <vt:lpstr>'表33-2'!Print_Area</vt:lpstr>
      <vt:lpstr>'表33-3'!Print_Area</vt:lpstr>
      <vt:lpstr>'表33-4'!Print_Area</vt:lpstr>
      <vt:lpstr>'表34-1'!Print_Area</vt:lpstr>
      <vt:lpstr>'表34-2'!Print_Area</vt:lpstr>
      <vt:lpstr>'表35-1'!Print_Area</vt:lpstr>
      <vt:lpstr>'表35-2'!Print_Area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峯金　愛</dc:creator>
  <cp:keywords/>
  <dc:description/>
  <cp:lastModifiedBy>小林 孝彰</cp:lastModifiedBy>
  <cp:revision/>
  <cp:lastPrinted>2023-05-17T00:21:09Z</cp:lastPrinted>
  <dcterms:created xsi:type="dcterms:W3CDTF">2004-02-16T15:12:48Z</dcterms:created>
  <dcterms:modified xsi:type="dcterms:W3CDTF">2023-05-17T08:09:59Z</dcterms:modified>
  <cp:category/>
  <cp:contentStatus/>
</cp:coreProperties>
</file>