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田地/14サービス継続/★サービス継続支援事業/01補助金取扱要領/07R5年度変更/231001改正/01起案/"/>
    </mc:Choice>
  </mc:AlternateContent>
  <xr:revisionPtr revIDLastSave="441" documentId="11_796058C87B32AAADB88487E93BD22CAD956D41DD" xr6:coauthVersionLast="47" xr6:coauthVersionMax="47" xr10:uidLastSave="{02E02DA8-4929-49F2-93CF-1C66C2AC8347}"/>
  <bookViews>
    <workbookView xWindow="-120" yWindow="-120" windowWidth="29040" windowHeight="15840" tabRatio="822" activeTab="2" xr2:uid="{00000000-000D-0000-FFFF-FFFF00000000}"/>
  </bookViews>
  <sheets>
    <sheet name="（はじめにお読みください）" sheetId="25" r:id="rId1"/>
    <sheet name="（様式１）総括表" sheetId="20" r:id="rId2"/>
    <sheet name="（様式２）申請額一覧 " sheetId="24" r:id="rId3"/>
    <sheet name="個票１" sheetId="19" r:id="rId4"/>
    <sheet name="内訳1" sheetId="38" r:id="rId5"/>
    <sheet name="個票２" sheetId="36" r:id="rId6"/>
    <sheet name="内訳２" sheetId="43" r:id="rId7"/>
    <sheet name="個票３" sheetId="37" r:id="rId8"/>
    <sheet name="内訳３" sheetId="44" r:id="rId9"/>
  </sheets>
  <definedNames>
    <definedName name="_xlnm.Print_Area" localSheetId="0">'（はじめにお読みください）'!$A$1:$E$20</definedName>
    <definedName name="_xlnm.Print_Area" localSheetId="1">'（様式１）総括表'!$A$1:$AM$63</definedName>
    <definedName name="_xlnm.Print_Area" localSheetId="2">'（様式２）申請額一覧 '!$A$1:$M$27</definedName>
    <definedName name="_xlnm.Print_Area" localSheetId="3">個票１!$A$1:$AM$88</definedName>
    <definedName name="_xlnm.Print_Area" localSheetId="5">個票２!$A$1:$AM$88</definedName>
    <definedName name="_xlnm.Print_Area" localSheetId="7">個票３!$A$1:$AM$88</definedName>
    <definedName name="_xlnm.Print_Area" localSheetId="4">内訳1!$A$1:$K$118</definedName>
    <definedName name="_xlnm.Print_Area" localSheetId="6">内訳２!$A$1:$K$118</definedName>
    <definedName name="_xlnm.Print_Area" localSheetId="8">内訳３!$A$1:$K$118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7" i="44" l="1"/>
  <c r="J116" i="44"/>
  <c r="J115" i="44"/>
  <c r="J114" i="44"/>
  <c r="J113" i="44"/>
  <c r="J112" i="44"/>
  <c r="J111" i="44"/>
  <c r="J110" i="44"/>
  <c r="J109" i="44"/>
  <c r="J108" i="44"/>
  <c r="J107" i="44"/>
  <c r="J106" i="44"/>
  <c r="J105" i="44"/>
  <c r="J104" i="44"/>
  <c r="J103" i="44"/>
  <c r="J102" i="44"/>
  <c r="J118" i="44" s="1"/>
  <c r="J99" i="44"/>
  <c r="J98" i="44"/>
  <c r="J97" i="44"/>
  <c r="J96" i="44"/>
  <c r="J95" i="44"/>
  <c r="J94" i="44"/>
  <c r="J93" i="44"/>
  <c r="J92" i="44"/>
  <c r="J91" i="44"/>
  <c r="J90" i="44"/>
  <c r="J89" i="44"/>
  <c r="J88" i="44"/>
  <c r="J87" i="44"/>
  <c r="J86" i="44"/>
  <c r="J85" i="44"/>
  <c r="J84" i="44"/>
  <c r="J83" i="44"/>
  <c r="J82" i="44"/>
  <c r="J81" i="44"/>
  <c r="A81" i="44"/>
  <c r="A82" i="44" s="1"/>
  <c r="A83" i="44" s="1"/>
  <c r="A84" i="44" s="1"/>
  <c r="A85" i="44" s="1"/>
  <c r="A86" i="44" s="1"/>
  <c r="A87" i="44" s="1"/>
  <c r="A88" i="44" s="1"/>
  <c r="A89" i="44" s="1"/>
  <c r="A90" i="44" s="1"/>
  <c r="A91" i="44" s="1"/>
  <c r="A92" i="44" s="1"/>
  <c r="A93" i="44" s="1"/>
  <c r="A94" i="44" s="1"/>
  <c r="A95" i="44" s="1"/>
  <c r="A96" i="44" s="1"/>
  <c r="A97" i="44" s="1"/>
  <c r="A98" i="44" s="1"/>
  <c r="A99" i="44" s="1"/>
  <c r="J80" i="44"/>
  <c r="J100" i="44" s="1"/>
  <c r="J77" i="44"/>
  <c r="J76" i="44"/>
  <c r="J75" i="44"/>
  <c r="J58" i="44"/>
  <c r="J57" i="44"/>
  <c r="J56" i="44"/>
  <c r="J55" i="44"/>
  <c r="J59" i="44" s="1"/>
  <c r="J53" i="44"/>
  <c r="J32" i="44"/>
  <c r="J31" i="44"/>
  <c r="J117" i="43"/>
  <c r="J116" i="43"/>
  <c r="J115" i="43"/>
  <c r="J114" i="43"/>
  <c r="J113" i="43"/>
  <c r="J112" i="43"/>
  <c r="J111" i="43"/>
  <c r="J110" i="43"/>
  <c r="J109" i="43"/>
  <c r="J108" i="43"/>
  <c r="J107" i="43"/>
  <c r="J106" i="43"/>
  <c r="J105" i="43"/>
  <c r="J104" i="43"/>
  <c r="J103" i="43"/>
  <c r="J102" i="43"/>
  <c r="J118" i="43" s="1"/>
  <c r="J99" i="43"/>
  <c r="J98" i="43"/>
  <c r="J97" i="43"/>
  <c r="J96" i="43"/>
  <c r="J95" i="43"/>
  <c r="J94" i="43"/>
  <c r="J93" i="43"/>
  <c r="J92" i="43"/>
  <c r="J91" i="43"/>
  <c r="J90" i="43"/>
  <c r="J89" i="43"/>
  <c r="J88" i="43"/>
  <c r="J87" i="43"/>
  <c r="J86" i="43"/>
  <c r="J85" i="43"/>
  <c r="J84" i="43"/>
  <c r="J83" i="43"/>
  <c r="J82" i="43"/>
  <c r="J81" i="43"/>
  <c r="A81" i="43"/>
  <c r="A82" i="43" s="1"/>
  <c r="A83" i="43" s="1"/>
  <c r="A84" i="43" s="1"/>
  <c r="A85" i="43" s="1"/>
  <c r="A86" i="43" s="1"/>
  <c r="A87" i="43" s="1"/>
  <c r="A88" i="43" s="1"/>
  <c r="A89" i="43" s="1"/>
  <c r="A90" i="43" s="1"/>
  <c r="A91" i="43" s="1"/>
  <c r="A92" i="43" s="1"/>
  <c r="A93" i="43" s="1"/>
  <c r="A94" i="43" s="1"/>
  <c r="A95" i="43" s="1"/>
  <c r="A96" i="43" s="1"/>
  <c r="A97" i="43" s="1"/>
  <c r="A98" i="43" s="1"/>
  <c r="A99" i="43" s="1"/>
  <c r="J80" i="43"/>
  <c r="J100" i="43" s="1"/>
  <c r="J77" i="43"/>
  <c r="J76" i="43"/>
  <c r="J75" i="43"/>
  <c r="J58" i="43"/>
  <c r="J57" i="43"/>
  <c r="J56" i="43"/>
  <c r="J55" i="43"/>
  <c r="J59" i="43" s="1"/>
  <c r="J53" i="43"/>
  <c r="J32" i="43"/>
  <c r="J31" i="43"/>
  <c r="J32" i="38"/>
  <c r="J117" i="38"/>
  <c r="J116" i="38"/>
  <c r="J115" i="38"/>
  <c r="J114" i="38"/>
  <c r="J113" i="38"/>
  <c r="J112" i="38"/>
  <c r="J111" i="38"/>
  <c r="J110" i="38"/>
  <c r="J109" i="38"/>
  <c r="J108" i="38"/>
  <c r="J107" i="38"/>
  <c r="J106" i="38"/>
  <c r="J105" i="38"/>
  <c r="J104" i="38"/>
  <c r="J103" i="38"/>
  <c r="J102" i="38"/>
  <c r="J99" i="38"/>
  <c r="J98" i="38"/>
  <c r="J97" i="38"/>
  <c r="J96" i="38"/>
  <c r="J95" i="38"/>
  <c r="J94" i="38"/>
  <c r="J93" i="38"/>
  <c r="J92" i="38"/>
  <c r="J91" i="38"/>
  <c r="J90" i="38"/>
  <c r="J89" i="38"/>
  <c r="J88" i="38"/>
  <c r="J87" i="38"/>
  <c r="J86" i="38"/>
  <c r="J85" i="38"/>
  <c r="J84" i="38"/>
  <c r="J83" i="38"/>
  <c r="J82" i="38"/>
  <c r="J81" i="38"/>
  <c r="A81" i="38"/>
  <c r="A82" i="38" s="1"/>
  <c r="A83" i="38" s="1"/>
  <c r="A84" i="38" s="1"/>
  <c r="A85" i="38" s="1"/>
  <c r="A86" i="38" s="1"/>
  <c r="A87" i="38" s="1"/>
  <c r="A88" i="38" s="1"/>
  <c r="A89" i="38" s="1"/>
  <c r="A90" i="38" s="1"/>
  <c r="A91" i="38" s="1"/>
  <c r="A92" i="38" s="1"/>
  <c r="A93" i="38" s="1"/>
  <c r="A94" i="38" s="1"/>
  <c r="A95" i="38" s="1"/>
  <c r="A96" i="38" s="1"/>
  <c r="A97" i="38" s="1"/>
  <c r="A98" i="38" s="1"/>
  <c r="A99" i="38" s="1"/>
  <c r="J80" i="38"/>
  <c r="J77" i="38"/>
  <c r="J76" i="38"/>
  <c r="J75" i="38"/>
  <c r="J58" i="38"/>
  <c r="J57" i="38"/>
  <c r="J56" i="38"/>
  <c r="J55" i="38"/>
  <c r="J53" i="38"/>
  <c r="J31" i="38"/>
  <c r="C128" i="37"/>
  <c r="B128" i="37"/>
  <c r="C127" i="37"/>
  <c r="B127" i="37"/>
  <c r="C126" i="37"/>
  <c r="B126" i="37"/>
  <c r="C125" i="37"/>
  <c r="B125" i="37"/>
  <c r="C124" i="37"/>
  <c r="B124" i="37"/>
  <c r="C123" i="37"/>
  <c r="B123" i="37"/>
  <c r="C122" i="37"/>
  <c r="B122" i="37"/>
  <c r="C121" i="37"/>
  <c r="B121" i="37"/>
  <c r="C120" i="37"/>
  <c r="B120" i="37"/>
  <c r="C119" i="37"/>
  <c r="B119" i="37"/>
  <c r="C118" i="37"/>
  <c r="B118" i="37"/>
  <c r="C117" i="37"/>
  <c r="B117" i="37"/>
  <c r="C116" i="37"/>
  <c r="B116" i="37"/>
  <c r="C115" i="37"/>
  <c r="B115" i="37"/>
  <c r="C103" i="37"/>
  <c r="B103" i="37"/>
  <c r="C102" i="37"/>
  <c r="B102" i="37"/>
  <c r="F65" i="37"/>
  <c r="AI47" i="37" s="1"/>
  <c r="AA47" i="37"/>
  <c r="F45" i="37"/>
  <c r="AI13" i="37" s="1"/>
  <c r="AA13" i="37"/>
  <c r="C128" i="36"/>
  <c r="B128" i="36"/>
  <c r="C127" i="36"/>
  <c r="B127" i="36"/>
  <c r="C126" i="36"/>
  <c r="B126" i="36"/>
  <c r="C125" i="36"/>
  <c r="B125" i="36"/>
  <c r="C124" i="36"/>
  <c r="B124" i="36"/>
  <c r="C123" i="36"/>
  <c r="B123" i="36"/>
  <c r="C122" i="36"/>
  <c r="B122" i="36"/>
  <c r="C121" i="36"/>
  <c r="B121" i="36"/>
  <c r="C120" i="36"/>
  <c r="B120" i="36"/>
  <c r="C119" i="36"/>
  <c r="B119" i="36"/>
  <c r="C118" i="36"/>
  <c r="B118" i="36"/>
  <c r="C117" i="36"/>
  <c r="B117" i="36"/>
  <c r="C116" i="36"/>
  <c r="B116" i="36"/>
  <c r="C115" i="36"/>
  <c r="B115" i="36"/>
  <c r="C103" i="36"/>
  <c r="B103" i="36"/>
  <c r="C102" i="36"/>
  <c r="B102" i="36"/>
  <c r="F65" i="36"/>
  <c r="AI47" i="36" s="1"/>
  <c r="AA47" i="36"/>
  <c r="F45" i="36"/>
  <c r="AI13" i="36" s="1"/>
  <c r="AA13" i="36"/>
  <c r="E7" i="24"/>
  <c r="E10" i="24"/>
  <c r="D8" i="24"/>
  <c r="D19" i="24"/>
  <c r="C17" i="24"/>
  <c r="C14" i="24"/>
  <c r="G17" i="24"/>
  <c r="G9" i="24"/>
  <c r="J12" i="24"/>
  <c r="J20" i="24"/>
  <c r="E17" i="24"/>
  <c r="J19" i="24"/>
  <c r="E15" i="24"/>
  <c r="E20" i="24"/>
  <c r="D16" i="24"/>
  <c r="D12" i="24"/>
  <c r="C20" i="24"/>
  <c r="C7" i="24"/>
  <c r="G16" i="24"/>
  <c r="G8" i="24"/>
  <c r="J13" i="24"/>
  <c r="G12" i="24"/>
  <c r="C13" i="24"/>
  <c r="E19" i="24"/>
  <c r="E13" i="24"/>
  <c r="D9" i="24"/>
  <c r="D20" i="24"/>
  <c r="C10" i="24"/>
  <c r="E6" i="24"/>
  <c r="G15" i="24"/>
  <c r="J6" i="24"/>
  <c r="J14" i="24"/>
  <c r="J17" i="24"/>
  <c r="G18" i="24"/>
  <c r="E8" i="24"/>
  <c r="E14" i="24"/>
  <c r="D17" i="24"/>
  <c r="D14" i="24"/>
  <c r="C18" i="24"/>
  <c r="D6" i="24"/>
  <c r="G14" i="24"/>
  <c r="J7" i="24"/>
  <c r="J15" i="24"/>
  <c r="D15" i="24"/>
  <c r="G10" i="24"/>
  <c r="E16" i="24"/>
  <c r="E18" i="24"/>
  <c r="D10" i="24"/>
  <c r="C8" i="24"/>
  <c r="C12" i="24"/>
  <c r="C6" i="24"/>
  <c r="G13" i="24"/>
  <c r="J8" i="24"/>
  <c r="J16" i="24"/>
  <c r="J9" i="24"/>
  <c r="C9" i="24"/>
  <c r="E11" i="24"/>
  <c r="E12" i="24"/>
  <c r="D18" i="24"/>
  <c r="C16" i="24"/>
  <c r="C11" i="24"/>
  <c r="G20" i="24"/>
  <c r="J11" i="24"/>
  <c r="E9" i="24"/>
  <c r="D7" i="24"/>
  <c r="D13" i="24"/>
  <c r="C15" i="24"/>
  <c r="C19" i="24"/>
  <c r="G19" i="24"/>
  <c r="G11" i="24"/>
  <c r="J10" i="24"/>
  <c r="J18" i="24"/>
  <c r="D11" i="24"/>
  <c r="G7" i="24"/>
  <c r="J100" i="38" l="1"/>
  <c r="J118" i="38"/>
  <c r="J59" i="38"/>
  <c r="C103" i="19"/>
  <c r="B103" i="19"/>
  <c r="C102" i="19"/>
  <c r="B102" i="19"/>
  <c r="I9" i="24"/>
  <c r="I13" i="24"/>
  <c r="I16" i="24"/>
  <c r="I19" i="24"/>
  <c r="I8" i="24"/>
  <c r="I20" i="24"/>
  <c r="I15" i="24"/>
  <c r="I12" i="24"/>
  <c r="I11" i="24"/>
  <c r="I7" i="24"/>
  <c r="I18" i="24"/>
  <c r="I17" i="24"/>
  <c r="I10" i="24"/>
  <c r="I14" i="24"/>
  <c r="I6" i="24"/>
  <c r="K20" i="24" l="1"/>
  <c r="K11" i="24"/>
  <c r="K12" i="24"/>
  <c r="K10" i="24"/>
  <c r="K14" i="24"/>
  <c r="K8" i="24"/>
  <c r="K18" i="24"/>
  <c r="K7" i="24"/>
  <c r="K15" i="24"/>
  <c r="K16" i="24"/>
  <c r="K19" i="24"/>
  <c r="K9" i="24"/>
  <c r="K13" i="24"/>
  <c r="K17" i="24"/>
  <c r="H18" i="24"/>
  <c r="H14" i="24"/>
  <c r="H17" i="24"/>
  <c r="H7" i="24"/>
  <c r="H13" i="24"/>
  <c r="H8" i="24"/>
  <c r="H19" i="24"/>
  <c r="H15" i="24"/>
  <c r="H16" i="24"/>
  <c r="H10" i="24"/>
  <c r="H20" i="24"/>
  <c r="H9" i="24"/>
  <c r="H12" i="24"/>
  <c r="H11" i="24"/>
  <c r="AA47" i="19"/>
  <c r="AA13" i="19"/>
  <c r="C116" i="19"/>
  <c r="C117" i="19"/>
  <c r="C118" i="19"/>
  <c r="C119" i="19"/>
  <c r="C120" i="19"/>
  <c r="C121" i="19"/>
  <c r="C122" i="19"/>
  <c r="C123" i="19"/>
  <c r="C124" i="19"/>
  <c r="C125" i="19"/>
  <c r="C126" i="19"/>
  <c r="C127" i="19"/>
  <c r="C128" i="19"/>
  <c r="C115" i="19"/>
  <c r="B116" i="19"/>
  <c r="B117" i="19"/>
  <c r="B118" i="19"/>
  <c r="B119" i="19"/>
  <c r="B120" i="19"/>
  <c r="B121" i="19"/>
  <c r="B122" i="19"/>
  <c r="B123" i="19"/>
  <c r="B124" i="19"/>
  <c r="B125" i="19"/>
  <c r="B126" i="19"/>
  <c r="B127" i="19"/>
  <c r="B128" i="19"/>
  <c r="B115" i="19"/>
  <c r="F7" i="24"/>
  <c r="F8" i="24"/>
  <c r="F9" i="24"/>
  <c r="F18" i="24"/>
  <c r="F16" i="24"/>
  <c r="F12" i="24"/>
  <c r="F10" i="24"/>
  <c r="F14" i="24"/>
  <c r="F11" i="24"/>
  <c r="F17" i="24"/>
  <c r="F20" i="24"/>
  <c r="F15" i="24"/>
  <c r="F13" i="24"/>
  <c r="F19" i="24"/>
  <c r="F65" i="19" l="1"/>
  <c r="AI47" i="19" s="1"/>
  <c r="F45" i="19"/>
  <c r="AI13" i="19" s="1"/>
  <c r="G6" i="24"/>
  <c r="K6" i="24" l="1"/>
  <c r="H6" i="24"/>
  <c r="AD55" i="20"/>
  <c r="AD53" i="20"/>
  <c r="AD52" i="20"/>
  <c r="AD51" i="20"/>
  <c r="AD50" i="20"/>
  <c r="AD49" i="20"/>
  <c r="AD48" i="20"/>
  <c r="AD47" i="20"/>
  <c r="AD45" i="20"/>
  <c r="AD44" i="20"/>
  <c r="AD43" i="20"/>
  <c r="AD41" i="20"/>
  <c r="AD40" i="20"/>
  <c r="AD39" i="20"/>
  <c r="AD38" i="20"/>
  <c r="AD37" i="20"/>
  <c r="AD35" i="20"/>
  <c r="AD34" i="20"/>
  <c r="AD30" i="20"/>
  <c r="AD27" i="20"/>
  <c r="T55" i="20"/>
  <c r="T53" i="20"/>
  <c r="T52" i="20"/>
  <c r="T51" i="20"/>
  <c r="T50" i="20"/>
  <c r="T49" i="20"/>
  <c r="T48" i="20"/>
  <c r="T47" i="20"/>
  <c r="T45" i="20"/>
  <c r="T44" i="20"/>
  <c r="T43" i="20"/>
  <c r="T41" i="20"/>
  <c r="T39" i="20"/>
  <c r="T38" i="20"/>
  <c r="T37" i="20"/>
  <c r="T35" i="20"/>
  <c r="T34" i="20"/>
  <c r="T30" i="20"/>
  <c r="T27" i="20"/>
  <c r="F6" i="24"/>
  <c r="AD57" i="20" l="1"/>
  <c r="T57" i="20"/>
  <c r="X57" i="20"/>
  <c r="X55"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AD31" i="20" l="1"/>
  <c r="AH31" i="20"/>
  <c r="AH23" i="20"/>
  <c r="AD25" i="20" l="1"/>
  <c r="AH25" i="20"/>
  <c r="AD28" i="20"/>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X25" i="20" l="1"/>
  <c r="T25" i="20"/>
  <c r="T28" i="20"/>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L21" i="24" s="1"/>
  <c r="L6" i="24"/>
  <c r="T58" i="20" l="1"/>
  <c r="X58" i="20"/>
  <c r="T5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天谷 美穂</author>
  </authors>
  <commentList>
    <comment ref="A20" authorId="0" shapeId="0" xr:uid="{E5941F24-510B-4593-89E3-BBD862A9DE06}">
      <text>
        <r>
          <rPr>
            <b/>
            <sz val="24"/>
            <color indexed="81"/>
            <rFont val="MS P ゴシック"/>
            <family val="3"/>
            <charset val="128"/>
          </rPr>
          <t>「申請内容」の欄は個票を入力することで自動入力されますので入力不要です。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天谷 美穂</author>
  </authors>
  <commentList>
    <comment ref="C6" authorId="0" shapeId="0" xr:uid="{D9859466-CF2B-4AD6-A223-305D00A6F461}">
      <text>
        <r>
          <rPr>
            <b/>
            <sz val="24"/>
            <color indexed="81"/>
            <rFont val="MS P ゴシック"/>
            <family val="3"/>
            <charset val="128"/>
          </rPr>
          <t>このシートは、個票を入力することで自動入力されますので入力不要です。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00000000-0006-0000-04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F7ABA31B-E94A-4015-B44C-806CA0C65790}">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9C2F4E9F-3700-4852-A156-AC3172D146DC}">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FED2F320-6054-47EE-AD19-9B682676571D}">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603B7BB3-1FCC-4FB4-9A1C-3A846BE3C077}">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<sst xmlns="http://schemas.openxmlformats.org/spreadsheetml/2006/main" count="1177" uniqueCount="279">
  <si>
    <t>本申請書の使い方</t>
    <rPh sb="0" eb="1">
      <t>ホン</t>
    </rPh>
    <rPh sb="1" eb="4">
      <t>シンセイショ</t>
    </rPh>
    <rPh sb="5" eb="6">
      <t>ツカ</t>
    </rPh>
    <rPh sb="7" eb="8">
      <t>カタ</t>
    </rPh>
    <phoneticPr fontId="3"/>
  </si>
  <si>
    <t>令和５年度新型コロナウイルス感染症流行下における介護サービス事業所等の</t>
    <phoneticPr fontId="3"/>
  </si>
  <si>
    <t>サービス継続支援事業（地域医療介護総合確保基金）</t>
    <rPh sb="4" eb="8">
      <t>ケイゾクシエン</t>
    </rPh>
    <rPh sb="11" eb="13">
      <t>チイキ</t>
    </rPh>
    <rPh sb="13" eb="15">
      <t>イリョウ</t>
    </rPh>
    <rPh sb="15" eb="17">
      <t>カイゴ</t>
    </rPh>
    <rPh sb="17" eb="19">
      <t>ソウゴウ</t>
    </rPh>
    <rPh sb="19" eb="21">
      <t>カクホ</t>
    </rPh>
    <rPh sb="21" eb="23">
      <t>キキン</t>
    </rPh>
    <phoneticPr fontId="3"/>
  </si>
  <si>
    <t>手順</t>
    <rPh sb="0" eb="2">
      <t>テジュン</t>
    </rPh>
    <phoneticPr fontId="3"/>
  </si>
  <si>
    <t>都道府県の作業</t>
    <rPh sb="0" eb="4">
      <t>トドウフケン</t>
    </rPh>
    <rPh sb="5" eb="7">
      <t>サギョウ</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</si>
  <si>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</si>
  <si>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</si>
  <si>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本Excelを管内の事業者・事業所に配布</t>
    <rPh sb="0" eb="1">
      <t>ホン</t>
    </rPh>
    <rPh sb="7" eb="9">
      <t>カンナイ</t>
    </rPh>
    <rPh sb="10" eb="13">
      <t>ジギョウシャ</t>
    </rPh>
    <rPh sb="14" eb="17">
      <t>ジギョウショ</t>
    </rPh>
    <rPh sb="18" eb="20">
      <t>ハイフ</t>
    </rPh>
    <phoneticPr fontId="3"/>
  </si>
  <si>
    <t>本Excelを各事業所に配布し、個票を記入するように依頼　</t>
    <rPh sb="0" eb="1">
      <t>ホン</t>
    </rPh>
    <rPh sb="7" eb="8">
      <t>カク</t>
    </rPh>
    <rPh sb="8" eb="11">
      <t>ジギョウショ</t>
    </rPh>
    <rPh sb="12" eb="14">
      <t>ハイフ</t>
    </rPh>
    <rPh sb="16" eb="18">
      <t>コヒョウ</t>
    </rPh>
    <rPh sb="19" eb="21">
      <t>キニュウ</t>
    </rPh>
    <rPh sb="26" eb="28">
      <t>イライ</t>
    </rPh>
    <phoneticPr fontId="3"/>
  </si>
  <si>
    <t xml:space="preserve">個票、内訳の着色セルを入力（黄色セル：必要情報の入力・該当する取組内容のチェック、緑色セル：クリックしてプルダウンから選択）し、事業者（法人本部）へ返送
</t>
    <rPh sb="0" eb="2">
      <t>コヒョウ</t>
    </rPh>
    <rPh sb="3" eb="5">
      <t>ウチワケ</t>
    </rPh>
    <rPh sb="6" eb="8">
      <t>チャクショク</t>
    </rPh>
    <rPh sb="11" eb="13">
      <t>ニュウリョク</t>
    </rPh>
    <rPh sb="14" eb="16">
      <t>キイロ</t>
    </rPh>
    <rPh sb="19" eb="21">
      <t>ヒツヨウ</t>
    </rPh>
    <rPh sb="21" eb="23">
      <t>ジョウホウ</t>
    </rPh>
    <rPh sb="24" eb="26">
      <t>ニュウリョク</t>
    </rPh>
    <rPh sb="27" eb="29">
      <t>ガイトウ</t>
    </rPh>
    <rPh sb="31" eb="33">
      <t>トリクミ</t>
    </rPh>
    <rPh sb="33" eb="35">
      <t>ナイヨウ</t>
    </rPh>
    <rPh sb="41" eb="43">
      <t>ミドリイロ</t>
    </rPh>
    <rPh sb="59" eb="61">
      <t>センタク</t>
    </rPh>
    <rPh sb="64" eb="67">
      <t>ジギョウシャ</t>
    </rPh>
    <rPh sb="68" eb="70">
      <t>ホウジン</t>
    </rPh>
    <rPh sb="70" eb="72">
      <t>ホンブ</t>
    </rPh>
    <rPh sb="74" eb="76">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</si>
  <si>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</si>
  <si>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</si>
  <si>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</si>
  <si>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様式２（事業所・施設別申請額一覧）に全事業所分が正しく反映されているか確認（15事業所以上ある場合には6行目～15行目を行ごとコピーし、16行目に右クリック→「コピーしたセルの挿入」で挿入すること。）</t>
    <rPh sb="0" eb="2">
      <t>ヨウシキ</t>
    </rPh>
    <rPh sb="11" eb="14">
      <t>シンセイガク</t>
    </rPh>
    <rPh sb="14" eb="16">
      <t>イチラン</t>
    </rPh>
    <rPh sb="18" eb="22">
      <t>ゼンジギョウショ</t>
    </rPh>
    <rPh sb="22" eb="23">
      <t>ブン</t>
    </rPh>
    <rPh sb="24" eb="25">
      <t>タダ</t>
    </rPh>
    <rPh sb="27" eb="29">
      <t>ハンエイ</t>
    </rPh>
    <rPh sb="35" eb="37">
      <t>カクニン</t>
    </rPh>
    <rPh sb="60" eb="61">
      <t>ギョウ</t>
    </rPh>
    <rPh sb="73" eb="74">
      <t>ミギ</t>
    </rPh>
    <phoneticPr fontId="3"/>
  </si>
  <si>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2">
      <t>サマ</t>
    </rPh>
    <rPh sb="12" eb="13">
      <t>マタ</t>
    </rPh>
    <rPh sb="15" eb="18">
      <t>ソウカツヒョウ</t>
    </rPh>
    <rPh sb="19" eb="20">
      <t>タダ</t>
    </rPh>
    <rPh sb="22" eb="24">
      <t>ハンエイ</t>
    </rPh>
    <rPh sb="32" eb="34">
      <t>カクニン</t>
    </rPh>
    <rPh sb="41" eb="43">
      <t>ヨウシキ</t>
    </rPh>
    <rPh sb="44" eb="45">
      <t>マタ</t>
    </rPh>
    <rPh sb="47" eb="49">
      <t>キニュウ</t>
    </rPh>
    <rPh sb="49" eb="51">
      <t>キイロ</t>
    </rPh>
    <rPh sb="55" eb="57">
      <t>キサイ</t>
    </rPh>
    <phoneticPr fontId="3"/>
  </si>
  <si>
    <t>完成したExcelファイルを県の担当者に送付</t>
    <rPh sb="0" eb="2">
      <t>カンセイ</t>
    </rPh>
    <rPh sb="14" eb="15">
      <t>ケン</t>
    </rPh>
    <rPh sb="16" eb="19">
      <t>タントウシャ</t>
    </rPh>
    <rPh sb="20" eb="22">
      <t>ソウフ</t>
    </rPh>
    <phoneticPr fontId="3"/>
  </si>
  <si>
    <t>事業者からExcelファイルを受領し、内容を審査</t>
    <rPh sb="0" eb="3">
      <t>ジギョウシャ</t>
    </rPh>
    <rPh sb="15" eb="17">
      <t>ジュリョウ</t>
    </rPh>
    <rPh sb="19" eb="21">
      <t>ナイヨウ</t>
    </rPh>
    <rPh sb="22" eb="24">
      <t>シンサ</t>
    </rPh>
    <phoneticPr fontId="3"/>
  </si>
  <si>
    <t>県内で必要な作業を行い、事業者に補助金を交付</t>
    <rPh sb="0" eb="2">
      <t>ケンナイ</t>
    </rPh>
    <rPh sb="1" eb="2">
      <t>ナイ</t>
    </rPh>
    <rPh sb="3" eb="5">
      <t>ヒツヨウ</t>
    </rPh>
    <rPh sb="6" eb="8">
      <t>サギョウ</t>
    </rPh>
    <rPh sb="9" eb="10">
      <t>オコナ</t>
    </rPh>
    <rPh sb="12" eb="15">
      <t>ジギョウシャ</t>
    </rPh>
    <rPh sb="16" eb="19">
      <t>ホジョキン</t>
    </rPh>
    <rPh sb="20" eb="22">
      <t>コウフ</t>
    </rPh>
    <phoneticPr fontId="3"/>
  </si>
  <si>
    <t>（様式１）総括表</t>
    <rPh sb="1" eb="3">
      <t>ヨウシキ</t>
    </rPh>
    <rPh sb="5" eb="8">
      <t>ソウカツヒョウ</t>
    </rPh>
    <phoneticPr fontId="3"/>
  </si>
  <si>
    <t>福井県社会福祉施設におけるサービス継続支援事業補助金</t>
    <rPh sb="0" eb="3">
      <t>フクイケン</t>
    </rPh>
    <rPh sb="3" eb="5">
      <t>シャカイ</t>
    </rPh>
    <rPh sb="5" eb="7">
      <t>フクシ</t>
    </rPh>
    <rPh sb="7" eb="9">
      <t>シセツ</t>
    </rPh>
    <rPh sb="17" eb="19">
      <t>ケイゾク</t>
    </rPh>
    <rPh sb="19" eb="21">
      <t>シエン</t>
    </rPh>
    <rPh sb="21" eb="23">
      <t>ジギョウ</t>
    </rPh>
    <rPh sb="23" eb="26">
      <t>ホジョキン</t>
    </rPh>
    <phoneticPr fontId="3"/>
  </si>
  <si>
    <t>（介護分）交付申請書</t>
    <rPh sb="1" eb="3">
      <t>カイゴ</t>
    </rPh>
    <rPh sb="3" eb="4">
      <t>ブン</t>
    </rPh>
    <rPh sb="5" eb="7">
      <t>コウフ</t>
    </rPh>
    <rPh sb="7" eb="10">
      <t>シンセイショ</t>
    </rPh>
    <phoneticPr fontId="3"/>
  </si>
  <si>
    <t>　　令和</t>
    <rPh sb="2" eb="4">
      <t>レイワ</t>
    </rPh>
    <phoneticPr fontId="3"/>
  </si>
  <si>
    <t>年</t>
    <rPh sb="0" eb="1">
      <t>ネン</t>
    </rPh>
    <phoneticPr fontId="3"/>
  </si>
  <si>
    <t>月</t>
    <rPh sb="0" eb="1">
      <t>ゲツ</t>
    </rPh>
    <phoneticPr fontId="3"/>
  </si>
  <si>
    <t>日</t>
    <rPh sb="0" eb="1">
      <t>ニチ</t>
    </rPh>
    <phoneticPr fontId="3"/>
  </si>
  <si>
    <t>福井県知事</t>
    <rPh sb="0" eb="5">
      <t>フクイケンチジ</t>
    </rPh>
    <phoneticPr fontId="3"/>
  </si>
  <si>
    <t>様</t>
    <rPh sb="0" eb="1">
      <t>サマ</t>
    </rPh>
    <phoneticPr fontId="3"/>
  </si>
  <si>
    <t>　標記について、次のとおり申請します。</t>
    <rPh sb="1" eb="3">
      <t>ヒョウキ</t>
    </rPh>
    <rPh sb="8" eb="9">
      <t>ツギ</t>
    </rPh>
    <rPh sb="13" eb="15">
      <t>シンセイ</t>
    </rPh>
    <phoneticPr fontId="3"/>
  </si>
  <si>
    <t>申　請　者（法　人　名）</t>
    <rPh sb="0" eb="1">
      <t>サル</t>
    </rPh>
    <rPh sb="2" eb="3">
      <t>ショウ</t>
    </rPh>
    <rPh sb="4" eb="5">
      <t>シャ</t>
    </rPh>
    <rPh sb="6" eb="7">
      <t>ホウ</t>
    </rPh>
    <rPh sb="8" eb="9">
      <t>ヒト</t>
    </rPh>
    <rPh sb="10" eb="11">
      <t>メイ</t>
    </rPh>
    <phoneticPr fontId="3"/>
  </si>
  <si>
    <t>フリガナ</t>
    <phoneticPr fontId="3"/>
  </si>
  <si>
    <t>名　　称</t>
    <rPh sb="0" eb="1">
      <t>ナ</t>
    </rPh>
    <rPh sb="3" eb="4">
      <t>ショウ</t>
    </rPh>
    <phoneticPr fontId="3"/>
  </si>
  <si>
    <t>所在地</t>
    <rPh sb="0" eb="3">
      <t>ショザイチ</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</si>
  <si>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</si>
  <si>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</si>
  <si>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</si>
  <si>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</si>
  <si>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</si>
  <si>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</si>
  <si>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</si>
  <si>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</si>
  <si>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</si>
  <si>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</si>
  <si>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申請内容</t>
    <rPh sb="0" eb="2">
      <t>シンセイ</t>
    </rPh>
    <rPh sb="2" eb="4">
      <t>ナイヨウ</t>
    </rPh>
    <phoneticPr fontId="3"/>
  </si>
  <si>
    <t>　　　　　　　　　　　　　　　　　　　　　　　　助成対象
サービス種別</t>
    <rPh sb="24" eb="26">
      <t>ジョセイ</t>
    </rPh>
    <rPh sb="26" eb="28">
      <t>タイショウ</t>
    </rPh>
    <rPh sb="34" eb="36">
      <t>シュベツ</t>
    </rPh>
    <phoneticPr fontId="3"/>
  </si>
  <si>
    <t>緊急時介護人材確保・職場環境復旧等支援事業</t>
    <phoneticPr fontId="3"/>
  </si>
  <si>
    <t>（ア）、（イ）</t>
    <phoneticPr fontId="3"/>
  </si>
  <si>
    <t>（ウ）</t>
    <phoneticPr fontId="3"/>
  </si>
  <si>
    <t>事業所･施設数</t>
    <rPh sb="0" eb="3">
      <t>ジギョウショ</t>
    </rPh>
    <rPh sb="4" eb="6">
      <t>シセツ</t>
    </rPh>
    <rPh sb="6" eb="7">
      <t>スウ</t>
    </rPh>
    <phoneticPr fontId="3"/>
  </si>
  <si>
    <t>申請額</t>
    <rPh sb="0" eb="3">
      <t>シンセイガク</t>
    </rPh>
    <phoneticPr fontId="3"/>
  </si>
  <si>
    <t>通所系</t>
    <rPh sb="0" eb="2">
      <t>ツウショ</t>
    </rPh>
    <rPh sb="2" eb="3">
      <t>ケイ</t>
    </rPh>
    <phoneticPr fontId="3"/>
  </si>
  <si>
    <t>通所介護事業所（通常規模型）</t>
    <rPh sb="0" eb="2">
      <t>ツウショ</t>
    </rPh>
    <rPh sb="2" eb="4">
      <t>カイゴ</t>
    </rPh>
    <rPh sb="4" eb="7">
      <t>ジギョウショ</t>
    </rPh>
    <phoneticPr fontId="3"/>
  </si>
  <si>
    <t>か所</t>
    <rPh sb="1" eb="2">
      <t>ショ</t>
    </rPh>
    <phoneticPr fontId="3"/>
  </si>
  <si>
    <t>千円</t>
  </si>
  <si>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</si>
  <si>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</si>
  <si>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</si>
  <si>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</si>
  <si>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</si>
  <si>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</si>
  <si>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</si>
  <si>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短期入所系</t>
    <rPh sb="0" eb="2">
      <t>タンキ</t>
    </rPh>
    <rPh sb="2" eb="4">
      <t>ニュウショ</t>
    </rPh>
    <rPh sb="4" eb="5">
      <t>ケイ</t>
    </rPh>
    <phoneticPr fontId="3"/>
  </si>
  <si>
    <t>短期入所生活介護事業所</t>
    <phoneticPr fontId="3"/>
  </si>
  <si>
    <t>短期入所療養介護事業所</t>
    <rPh sb="0" eb="2">
      <t>タンキ</t>
    </rPh>
    <rPh sb="2" eb="4">
      <t>ニュウショ</t>
    </rPh>
    <rPh sb="4" eb="6">
      <t>リョウヨウ</t>
    </rPh>
    <rPh sb="6" eb="8">
      <t>カイゴ</t>
    </rPh>
    <rPh sb="8" eb="11">
      <t>ジギョウショ</t>
    </rPh>
    <phoneticPr fontId="3"/>
  </si>
  <si>
    <t>訪問系</t>
    <rPh sb="0" eb="2">
      <t>ホウモン</t>
    </rPh>
    <rPh sb="2" eb="3">
      <t>ケイ</t>
    </rPh>
    <phoneticPr fontId="3"/>
  </si>
  <si>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</si>
  <si>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</si>
  <si>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</si>
  <si>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</si>
  <si>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</si>
  <si>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</si>
  <si>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</si>
  <si>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</si>
  <si>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3"/>
  </si>
  <si>
    <t>居宅療養管理指導事業所</t>
    <rPh sb="8" eb="11">
      <t>ジギョウショ</t>
    </rPh>
    <phoneticPr fontId="3"/>
  </si>
  <si>
    <t>多機能型</t>
    <rPh sb="0" eb="4">
      <t>タキノウガタ</t>
    </rPh>
    <phoneticPr fontId="3"/>
  </si>
  <si>
    <t>小規模多機能型居宅介護事業所</t>
  </si>
  <si>
    <t>看護小規模多機能型居宅介護事業所</t>
  </si>
  <si>
    <t>入所施設・居住系</t>
    <rPh sb="0" eb="2">
      <t>ニュウショ</t>
    </rPh>
    <rPh sb="2" eb="4">
      <t>シセツ</t>
    </rPh>
    <rPh sb="5" eb="7">
      <t>キョジュウ</t>
    </rPh>
    <rPh sb="7" eb="8">
      <t>ケイ</t>
    </rPh>
    <phoneticPr fontId="3"/>
  </si>
  <si>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</si>
  <si>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</si>
  <si>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</si>
  <si>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</si>
  <si>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</si>
  <si>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</si>
  <si>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</si>
  <si>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</si>
  <si>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</si>
  <si>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</si>
  <si>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</si>
  <si>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</si>
  <si>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</si>
  <si>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</si>
  <si>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　　計</t>
    <rPh sb="0" eb="1">
      <t>ショウ</t>
    </rPh>
    <rPh sb="3" eb="4">
      <t>ケイ</t>
    </rPh>
    <phoneticPr fontId="3"/>
  </si>
  <si>
    <t>合　　計 ((1)+(2))</t>
    <rPh sb="0" eb="1">
      <t>ゴウ</t>
    </rPh>
    <rPh sb="3" eb="4">
      <t>ケイ</t>
    </rPh>
    <phoneticPr fontId="3"/>
  </si>
  <si>
    <t>（ア）･･･新型コロナウイルス感染者が発生又は濃厚接触者に対応した介護サービス事業所・施設等（休業要請を受けた事業所・施設等を含む）</t>
    <phoneticPr fontId="3"/>
  </si>
  <si>
    <t>（イ）･･･新型コロナウイルス感染症の流行に伴い居宅でサービスを提供する通所系サービス事業所</t>
    <phoneticPr fontId="3"/>
  </si>
  <si>
    <t>（ウ）･･･感染者が発生した介護サービス事業所・施設等（以下のいずれかに該当）の利用者の受け入れや当該事業所・施設等に</t>
    <phoneticPr fontId="3"/>
  </si>
  <si>
    <t>応援職員の派遣を行う事業所・施設等</t>
    <phoneticPr fontId="3"/>
  </si>
  <si>
    <t>（別紙１－１）事業所・施設別申請額一覧</t>
    <rPh sb="7" eb="10">
      <t>ジギョウショ</t>
    </rPh>
    <rPh sb="11" eb="13">
      <t>シセツ</t>
    </rPh>
    <rPh sb="13" eb="14">
      <t>ベツ</t>
    </rPh>
    <rPh sb="14" eb="17">
      <t>シンセイガク</t>
    </rPh>
    <rPh sb="17" eb="19">
      <t>イチラン</t>
    </rPh>
    <phoneticPr fontId="3"/>
  </si>
  <si>
    <t>（単位:千円）</t>
    <rPh sb="1" eb="3">
      <t>タンイ</t>
    </rPh>
    <rPh sb="4" eb="5">
      <t>セン</t>
    </rPh>
    <rPh sb="5" eb="6">
      <t>エン</t>
    </rPh>
    <phoneticPr fontId="3"/>
  </si>
  <si>
    <t>No.</t>
    <phoneticPr fontId="3"/>
  </si>
  <si>
    <t>介護保険
事業所番号</t>
    <rPh sb="0" eb="2">
      <t>カイゴ</t>
    </rPh>
    <rPh sb="2" eb="4">
      <t>ホケン</t>
    </rPh>
    <rPh sb="5" eb="8">
      <t>ジギョウショ</t>
    </rPh>
    <rPh sb="8" eb="10">
      <t>バンゴウ</t>
    </rPh>
    <phoneticPr fontId="3"/>
  </si>
  <si>
    <t>事業所・施設名</t>
    <rPh sb="0" eb="3">
      <t>ジギョウショ</t>
    </rPh>
    <rPh sb="4" eb="7">
      <t>シセツメイ</t>
    </rPh>
    <phoneticPr fontId="3"/>
  </si>
  <si>
    <t>サービス種別</t>
    <rPh sb="4" eb="6">
      <t>シュベツ</t>
    </rPh>
    <phoneticPr fontId="3"/>
  </si>
  <si>
    <t>申請額計(ｇ)</t>
    <rPh sb="0" eb="3">
      <t>シンセイガク</t>
    </rPh>
    <rPh sb="3" eb="4">
      <t>ケイ</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</si>
  <si>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</si>
  <si>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</si>
  <si>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</si>
  <si>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</si>
  <si>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</si>
  <si>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</si>
  <si>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</si>
  <si>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</si>
  <si>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（注）</t>
    <rPh sb="1" eb="2">
      <t>チュウ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</si>
  <si>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</si>
  <si>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　「基準単価(a)」及び「基準単価(d)」は、「令和５年度新型コロナウイルス感染症流行下における介護サービス事業所等のサービス継続支援事業実施要綱」の別添３に記載された基準単価を記入すること。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7">
      <t>ケイゾクシエン</t>
    </rPh>
    <rPh sb="67" eb="69">
      <t>ジギョウ</t>
    </rPh>
    <rPh sb="69" eb="71">
      <t>ジッシ</t>
    </rPh>
    <rPh sb="71" eb="73">
      <t>ヨウコウ</t>
    </rPh>
    <phoneticPr fontId="3"/>
  </si>
  <si>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</si>
  <si>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</si>
  <si>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t>(別紙１－２）事業所・施設別個票</t>
    <rPh sb="7" eb="10">
      <t>ジギョウショ</t>
    </rPh>
    <rPh sb="11" eb="13">
      <t>シセツ</t>
    </rPh>
    <rPh sb="13" eb="14">
      <t>ベツ</t>
    </rPh>
    <rPh sb="14" eb="16">
      <t>コヒョウ</t>
    </rPh>
    <phoneticPr fontId="3"/>
  </si>
  <si>
    <t>事業所・施設の状況</t>
    <rPh sb="0" eb="3">
      <t>ジギョウショ</t>
    </rPh>
    <rPh sb="4" eb="6">
      <t>シセツ</t>
    </rPh>
    <rPh sb="7" eb="9">
      <t>ジョウキョウ</t>
    </rPh>
    <phoneticPr fontId="3"/>
  </si>
  <si>
    <t>介護保険事業所番号</t>
    <rPh sb="0" eb="2">
      <t>カイゴ</t>
    </rPh>
    <rPh sb="2" eb="4">
      <t>ホケン</t>
    </rPh>
    <rPh sb="4" eb="7">
      <t>ジギョウショ</t>
    </rPh>
    <rPh sb="7" eb="9">
      <t>バンゴウ</t>
    </rPh>
    <phoneticPr fontId="3"/>
  </si>
  <si>
    <t>事業所・施設の名称</t>
    <rPh sb="0" eb="3">
      <t>ジギョウショ</t>
    </rPh>
    <rPh sb="4" eb="6">
      <t>シセツ</t>
    </rPh>
    <rPh sb="7" eb="9">
      <t>メイショウ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</si>
  <si>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</si>
  <si>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</si>
  <si>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</si>
  <si>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　※定員は短期入所系、入所施設・居住系のみ記載</t>
    <rPh sb="2" eb="4">
      <t>テイイン</t>
    </rPh>
    <rPh sb="21" eb="23">
      <t>キサイ</t>
    </rPh>
    <phoneticPr fontId="3"/>
  </si>
  <si>
    <t>管理者の氏名</t>
    <rPh sb="0" eb="3">
      <t>カンリシャ</t>
    </rPh>
    <rPh sb="4" eb="6">
      <t>シメイ</t>
    </rPh>
    <phoneticPr fontId="3"/>
  </si>
  <si>
    <t>区分</t>
    <rPh sb="0" eb="2">
      <t>クブン</t>
    </rPh>
    <phoneticPr fontId="3"/>
  </si>
  <si>
    <t xml:space="preserve"> （ア）、（イ）</t>
    <phoneticPr fontId="3"/>
  </si>
  <si>
    <t xml:space="preserve"> （ウ）</t>
    <phoneticPr fontId="3"/>
  </si>
  <si>
    <t>基準単価</t>
    <rPh sb="0" eb="2">
      <t>キジュン</t>
    </rPh>
    <rPh sb="2" eb="4">
      <t>タンカ</t>
    </rPh>
    <phoneticPr fontId="3"/>
  </si>
  <si>
    <t>千円</t>
    <rPh sb="0" eb="2">
      <t>センエン</t>
    </rPh>
    <phoneticPr fontId="3"/>
  </si>
  <si>
    <t>所要額</t>
    <rPh sb="0" eb="3">
      <t>ショヨウガク</t>
    </rPh>
    <phoneticPr fontId="3"/>
  </si>
  <si>
    <t>助成対象の区分</t>
    <rPh sb="0" eb="2">
      <t>ジョセイ</t>
    </rPh>
    <rPh sb="2" eb="4">
      <t>タイショウ</t>
    </rPh>
    <rPh sb="5" eb="7">
      <t>クブン</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</si>
  <si>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</si>
  <si>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t>※別紙の①の額の千円未満切り捨て</t>
    <rPh sb="1" eb="3">
      <t>ベッシ</t>
    </rPh>
    <rPh sb="6" eb="7">
      <t>ガク</t>
    </rPh>
    <rPh sb="8" eb="9">
      <t>セン</t>
    </rPh>
    <rPh sb="9" eb="12">
      <t>エンミマン</t>
    </rPh>
    <rPh sb="12" eb="13">
      <t>キ</t>
    </rPh>
    <rPh sb="14" eb="15">
      <t>ス</t>
    </rPh>
    <phoneticPr fontId="3"/>
  </si>
  <si>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3"/>
  </si>
  <si>
    <t>＜積算内訳＞</t>
    <rPh sb="1" eb="3">
      <t>セキサン</t>
    </rPh>
    <rPh sb="3" eb="5">
      <t>ウチワケ</t>
    </rPh>
    <phoneticPr fontId="3"/>
  </si>
  <si>
    <t>費目</t>
    <rPh sb="0" eb="2">
      <t>ヒモク</t>
    </rPh>
    <phoneticPr fontId="3"/>
  </si>
  <si>
    <t>所要額(円)</t>
    <rPh sb="0" eb="3">
      <t>ショヨウガク</t>
    </rPh>
    <rPh sb="4" eb="5">
      <t>エン</t>
    </rPh>
    <phoneticPr fontId="3"/>
  </si>
  <si>
    <t>用途・品目・数量等</t>
    <rPh sb="0" eb="2">
      <t>ヨウト</t>
    </rPh>
    <rPh sb="3" eb="5">
      <t>ヒンモク</t>
    </rPh>
    <rPh sb="6" eb="8">
      <t>スウリョウ</t>
    </rPh>
    <rPh sb="8" eb="9">
      <t>トウ</t>
    </rPh>
    <phoneticPr fontId="3"/>
  </si>
  <si>
    <t>合計（①）</t>
    <rPh sb="0" eb="2">
      <t>ゴウケイ</t>
    </rPh>
    <phoneticPr fontId="3"/>
  </si>
  <si>
    <t>※別紙の②の額の千円未満切り捨て</t>
    <rPh sb="1" eb="3">
      <t>ベッシ</t>
    </rPh>
    <rPh sb="6" eb="7">
      <t>ガク</t>
    </rPh>
    <rPh sb="8" eb="9">
      <t>セン</t>
    </rPh>
    <rPh sb="9" eb="12">
      <t>エンミマン</t>
    </rPh>
    <rPh sb="12" eb="13">
      <t>キ</t>
    </rPh>
    <rPh sb="14" eb="15">
      <t>ス</t>
    </rPh>
    <phoneticPr fontId="3"/>
  </si>
  <si>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3"/>
  </si>
  <si>
    <t>合計（②）</t>
    <phoneticPr fontId="3"/>
  </si>
  <si>
    <t>※１ 介護施設等</t>
    <phoneticPr fontId="3"/>
  </si>
  <si>
    <t>　介護老人福祉施設、地域密着型介護老人福祉施設、介護老人保健施設、介護　　医療院、介護療養型医療施設、</t>
    <phoneticPr fontId="3"/>
  </si>
  <si>
    <t>　認知症対応型共同生活介護事業所（短期利用認知症対応型共同生活介護を除く）、養護老人ホーム、軽費老人ホーム、</t>
    <phoneticPr fontId="3"/>
  </si>
  <si>
    <t>　有料老人ホーム及びサービス付き高齢者向け住宅</t>
    <phoneticPr fontId="3"/>
  </si>
  <si>
    <t>※２ 訪問系サービス事業所</t>
    <phoneticPr fontId="3"/>
  </si>
  <si>
    <t>　訪問介護事業所、訪問入浴介護事業所、訪問看護事業所、訪問リハビリテーション事業所、定期巡回・随時対応型訪問介護看護事業所、</t>
    <phoneticPr fontId="3"/>
  </si>
  <si>
    <t>　夜間対応型訪問介護事業所、小規模多機能型居宅介護事業所及び看護小規模多機能型居宅介護事業所（訪問サービスに限る）並びに居宅介護支援事業所、</t>
    <phoneticPr fontId="3"/>
  </si>
  <si>
    <t xml:space="preserve">  福祉用具貸与事業所（ア（ア）の事業を除く）及び居宅療養管理指導事業所</t>
    <phoneticPr fontId="3"/>
  </si>
  <si>
    <t>※３　短期入所系サービス事業所</t>
    <phoneticPr fontId="3"/>
  </si>
  <si>
    <t>　短期入所生活介護事業所、短期入所療養介護事業所、小規模多機能型居宅介護事業所及び看護小規模多機能型居宅介護事業所（宿泊サービスに限る）</t>
    <phoneticPr fontId="3"/>
  </si>
  <si>
    <t>　並びに認知症対応型共同生活介護事業所（短期利用認知症対応型共同生活介護に限る）</t>
    <phoneticPr fontId="3"/>
  </si>
  <si>
    <t>※４　通所系サービス事業所</t>
    <phoneticPr fontId="3"/>
  </si>
  <si>
    <t>　通所介護事業所、地域密着型通所介護事業所、療養通所介護事業所、認知症対応型通所介護事業所、通所リハビリテーション事業所、　</t>
    <phoneticPr fontId="3"/>
  </si>
  <si>
    <t>　小規模多機能型居宅介護事業所及び看護小規模多機能型居宅介護事業所（通いサービスに限る）</t>
    <phoneticPr fontId="3"/>
  </si>
  <si>
    <t>※５　高齢者施設等</t>
    <phoneticPr fontId="3"/>
  </si>
  <si>
    <t>　介護老人福祉施設、地域密着型介護老人福祉施設、介護老人保健施設、介護医療院、介護療養型医療施設、認知症対応型共同生活介護事業所、</t>
    <phoneticPr fontId="3"/>
  </si>
  <si>
    <t xml:space="preserve">  養護老人ホーム、軽費老人ホーム、有料老人ホーム及びサービス付き高齢者向け住宅、短期入所生活介護事業所、短期入所療養介護事業所</t>
    <phoneticPr fontId="3"/>
  </si>
  <si>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</si>
  <si>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</si>
  <si>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</si>
  <si>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</si>
  <si>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</si>
  <si>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</si>
  <si>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</si>
  <si>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</si>
  <si>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</si>
  <si>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</si>
  <si>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</si>
  <si>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</si>
  <si>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</si>
  <si>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</si>
  <si>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</si>
  <si>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</si>
  <si>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</si>
  <si>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</si>
  <si>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</si>
  <si>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</si>
  <si>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</si>
  <si>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</si>
  <si>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</si>
  <si>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</si>
  <si>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</si>
  <si>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</si>
  <si>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</si>
  <si>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</si>
  <si>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</si>
  <si>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</si>
  <si>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</si>
  <si>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</si>
  <si>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</si>
  <si>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t>施設内療養</t>
  </si>
  <si>
    <t>施設内療養（追加補助）</t>
    <rPh sb="0" eb="5">
      <t>シセツナイリョウヨウ</t>
    </rPh>
    <rPh sb="6" eb="10">
      <t>ツイカホジョ</t>
    </rPh>
    <phoneticPr fontId="3"/>
  </si>
  <si>
    <t>割増賃金・手当</t>
  </si>
  <si>
    <t>緊急雇用</t>
    <rPh sb="0" eb="2">
      <t>キンキュウ</t>
    </rPh>
    <rPh sb="2" eb="4">
      <t>コヨウ</t>
    </rPh>
    <phoneticPr fontId="6"/>
  </si>
  <si>
    <t>衛生用品購入等</t>
    <rPh sb="6" eb="7">
      <t>ナド</t>
    </rPh>
    <phoneticPr fontId="6"/>
  </si>
  <si>
    <t>感染性廃棄物処理</t>
  </si>
  <si>
    <t>消毒・清掃</t>
  </si>
  <si>
    <t>宿泊費（帰宅困難職員）</t>
  </si>
  <si>
    <t>職業紹介料</t>
  </si>
  <si>
    <t>損害賠償保険加入</t>
  </si>
  <si>
    <t>旅費（連携）</t>
  </si>
  <si>
    <t>謝金（同行指導）</t>
  </si>
  <si>
    <t>旅費（代替場所等）</t>
  </si>
  <si>
    <t>代替場所確保（使用料）</t>
  </si>
  <si>
    <t>リース費用（車、自転車）</t>
  </si>
  <si>
    <t>リース費用（タブレット）</t>
  </si>
  <si>
    <t>自費検査</t>
  </si>
  <si>
    <t>割増賃金・手当（職員派遣）</t>
  </si>
  <si>
    <t>緊急雇用（職員派遣）</t>
  </si>
  <si>
    <t>職業紹介料（職員派遣）</t>
    <rPh sb="0" eb="2">
      <t>ショクギョウ</t>
    </rPh>
    <rPh sb="2" eb="4">
      <t>ショウカイ</t>
    </rPh>
    <rPh sb="4" eb="5">
      <t>リョウ</t>
    </rPh>
    <rPh sb="6" eb="8">
      <t>ショクイン</t>
    </rPh>
    <rPh sb="8" eb="10">
      <t>ハケン</t>
    </rPh>
    <phoneticPr fontId="5"/>
  </si>
  <si>
    <t>損害賠償保険加入（職員派遣）</t>
    <rPh sb="0" eb="2">
      <t>ソンガイ</t>
    </rPh>
    <rPh sb="2" eb="4">
      <t>バイショウ</t>
    </rPh>
    <rPh sb="4" eb="6">
      <t>ホケン</t>
    </rPh>
    <rPh sb="6" eb="8">
      <t>カニュウ</t>
    </rPh>
    <rPh sb="9" eb="11">
      <t>ショクイン</t>
    </rPh>
    <rPh sb="11" eb="13">
      <t>ハケン</t>
    </rPh>
    <phoneticPr fontId="5"/>
  </si>
  <si>
    <t>旅費・宿泊費（職員派遣）</t>
    <rPh sb="0" eb="2">
      <t>リョヒ</t>
    </rPh>
    <rPh sb="3" eb="6">
      <t>シュクハクヒ</t>
    </rPh>
    <rPh sb="7" eb="9">
      <t>ショクイン</t>
    </rPh>
    <rPh sb="9" eb="11">
      <t>ハケン</t>
    </rPh>
    <phoneticPr fontId="5"/>
  </si>
  <si>
    <t>内訳資料</t>
    <rPh sb="0" eb="2">
      <t>ウチワケ</t>
    </rPh>
    <rPh sb="2" eb="4">
      <t>シリョウ</t>
    </rPh>
    <phoneticPr fontId="3"/>
  </si>
  <si>
    <t>①申請に係る事業所・施設等の感染等の状況</t>
    <rPh sb="1" eb="3">
      <t>シンセイ</t>
    </rPh>
    <phoneticPr fontId="27"/>
  </si>
  <si>
    <t>※期間の異なる複数回の感染等の申請をする場合は、①②③…に分けて状況を記載してください。</t>
    <rPh sb="1" eb="3">
      <t>キカン</t>
    </rPh>
    <rPh sb="4" eb="5">
      <t>コト</t>
    </rPh>
    <rPh sb="7" eb="10">
      <t>フクスウカイ</t>
    </rPh>
    <rPh sb="11" eb="13">
      <t>カンセン</t>
    </rPh>
    <rPh sb="13" eb="14">
      <t>トウ</t>
    </rPh>
    <rPh sb="15" eb="17">
      <t>シンセイ</t>
    </rPh>
    <rPh sb="20" eb="22">
      <t>バアイ</t>
    </rPh>
    <rPh sb="29" eb="30">
      <t>ワ</t>
    </rPh>
    <rPh sb="32" eb="34">
      <t>ジョウキョウ</t>
    </rPh>
    <rPh sb="35" eb="37">
      <t>キサイ</t>
    </rPh>
    <phoneticPr fontId="1"/>
  </si>
  <si>
    <t>感染者数・濃厚接触者</t>
    <rPh sb="0" eb="3">
      <t>カンセンシャ</t>
    </rPh>
    <rPh sb="3" eb="4">
      <t>スウ</t>
    </rPh>
    <rPh sb="5" eb="7">
      <t>ノウコウ</t>
    </rPh>
    <rPh sb="7" eb="10">
      <t>セッショクシャ</t>
    </rPh>
    <phoneticPr fontId="28"/>
  </si>
  <si>
    <t>人数①</t>
    <rPh sb="0" eb="1">
      <t>ヒト</t>
    </rPh>
    <rPh sb="1" eb="2">
      <t>スウ</t>
    </rPh>
    <phoneticPr fontId="28"/>
  </si>
  <si>
    <t>発生日①</t>
    <rPh sb="0" eb="3">
      <t>ハッセイビ</t>
    </rPh>
    <phoneticPr fontId="28"/>
  </si>
  <si>
    <t>収束日①</t>
    <rPh sb="0" eb="2">
      <t>シュウソク</t>
    </rPh>
    <rPh sb="2" eb="3">
      <t>ビ</t>
    </rPh>
    <phoneticPr fontId="28"/>
  </si>
  <si>
    <t>感染者数</t>
    <rPh sb="0" eb="3">
      <t>カンセンシャ</t>
    </rPh>
    <rPh sb="3" eb="4">
      <t>スウ</t>
    </rPh>
    <phoneticPr fontId="28"/>
  </si>
  <si>
    <t>職員</t>
    <rPh sb="0" eb="2">
      <t>ショクイン</t>
    </rPh>
    <phoneticPr fontId="28"/>
  </si>
  <si>
    <t>人</t>
    <rPh sb="0" eb="1">
      <t>ニン</t>
    </rPh>
    <phoneticPr fontId="28"/>
  </si>
  <si>
    <t>利用者</t>
    <rPh sb="0" eb="3">
      <t>リヨウシャ</t>
    </rPh>
    <phoneticPr fontId="28"/>
  </si>
  <si>
    <t>濃厚接触者数</t>
    <rPh sb="0" eb="2">
      <t>ノウコウ</t>
    </rPh>
    <rPh sb="2" eb="5">
      <t>セッショクシャ</t>
    </rPh>
    <rPh sb="5" eb="6">
      <t>スウ</t>
    </rPh>
    <phoneticPr fontId="28"/>
  </si>
  <si>
    <t>人数②</t>
    <rPh sb="0" eb="1">
      <t>ヒト</t>
    </rPh>
    <rPh sb="1" eb="2">
      <t>スウ</t>
    </rPh>
    <phoneticPr fontId="28"/>
  </si>
  <si>
    <t>発生日②</t>
    <rPh sb="0" eb="3">
      <t>ハッセイビ</t>
    </rPh>
    <phoneticPr fontId="28"/>
  </si>
  <si>
    <t>収束日②</t>
    <rPh sb="0" eb="2">
      <t>シュウソク</t>
    </rPh>
    <rPh sb="2" eb="3">
      <t>ビ</t>
    </rPh>
    <phoneticPr fontId="28"/>
  </si>
  <si>
    <t>人数③</t>
    <rPh sb="0" eb="1">
      <t>ヒト</t>
    </rPh>
    <rPh sb="1" eb="2">
      <t>スウ</t>
    </rPh>
    <phoneticPr fontId="28"/>
  </si>
  <si>
    <t>発生日③</t>
    <rPh sb="0" eb="3">
      <t>ハッセイビ</t>
    </rPh>
    <phoneticPr fontId="28"/>
  </si>
  <si>
    <t>収束日③</t>
    <rPh sb="0" eb="2">
      <t>シュウソク</t>
    </rPh>
    <rPh sb="2" eb="3">
      <t>ビ</t>
    </rPh>
    <phoneticPr fontId="28"/>
  </si>
  <si>
    <t>②人件費内訳</t>
    <rPh sb="1" eb="4">
      <t>ジンケンヒ</t>
    </rPh>
    <rPh sb="4" eb="6">
      <t>ウチワケ</t>
    </rPh>
    <phoneticPr fontId="27"/>
  </si>
  <si>
    <t>※行が足りない場合は増やしてください。</t>
    <phoneticPr fontId="27"/>
  </si>
  <si>
    <t>※通常賃金や基本給は、コロナ対応のものであっても対象外です。</t>
    <rPh sb="6" eb="9">
      <t>キホンキュウ</t>
    </rPh>
    <phoneticPr fontId="27"/>
  </si>
  <si>
    <t>（記載例）</t>
    <rPh sb="1" eb="3">
      <t>キサイ</t>
    </rPh>
    <rPh sb="3" eb="4">
      <t>レイ</t>
    </rPh>
    <phoneticPr fontId="3"/>
  </si>
  <si>
    <t>概要</t>
    <rPh sb="0" eb="2">
      <t>ガイヨウ</t>
    </rPh>
    <phoneticPr fontId="3"/>
  </si>
  <si>
    <t>日付</t>
    <rPh sb="0" eb="2">
      <t>ヒヅケ</t>
    </rPh>
    <phoneticPr fontId="3"/>
  </si>
  <si>
    <t>氏名</t>
    <rPh sb="0" eb="2">
      <t>シメイ</t>
    </rPh>
    <phoneticPr fontId="3"/>
  </si>
  <si>
    <t>単価</t>
    <rPh sb="0" eb="2">
      <t>タンカ</t>
    </rPh>
    <phoneticPr fontId="3"/>
  </si>
  <si>
    <t>金額</t>
    <rPh sb="0" eb="2">
      <t>キンガク</t>
    </rPh>
    <phoneticPr fontId="3"/>
  </si>
  <si>
    <t>割増賃金・手当</t>
    <rPh sb="0" eb="2">
      <t>ワリマシ</t>
    </rPh>
    <rPh sb="2" eb="4">
      <t>チンギン</t>
    </rPh>
    <rPh sb="5" eb="7">
      <t>テアテ</t>
    </rPh>
    <phoneticPr fontId="3"/>
  </si>
  <si>
    <t>時間外手当</t>
    <rPh sb="0" eb="3">
      <t>ジカンガイ</t>
    </rPh>
    <rPh sb="3" eb="5">
      <t>テア</t>
    </rPh>
    <phoneticPr fontId="3"/>
  </si>
  <si>
    <t>○○　○○</t>
    <phoneticPr fontId="3"/>
  </si>
  <si>
    <t>危険手当</t>
    <rPh sb="0" eb="4">
      <t>キケンテアテ</t>
    </rPh>
    <phoneticPr fontId="3"/>
  </si>
  <si>
    <t>計</t>
    <phoneticPr fontId="3"/>
  </si>
  <si>
    <t>費目ごとの計</t>
    <rPh sb="0" eb="2">
      <t>ヒモク</t>
    </rPh>
    <rPh sb="5" eb="6">
      <t>ケイ</t>
    </rPh>
    <phoneticPr fontId="3"/>
  </si>
  <si>
    <t>緊急雇用</t>
    <phoneticPr fontId="3"/>
  </si>
  <si>
    <t>割増賃金・手当（職員派遣）</t>
    <phoneticPr fontId="3"/>
  </si>
  <si>
    <t>緊急雇用（職員派遣）</t>
    <phoneticPr fontId="3"/>
  </si>
  <si>
    <t>③経費内訳（人件費・施設内療養費以外）</t>
    <rPh sb="1" eb="3">
      <t>ケイヒ</t>
    </rPh>
    <rPh sb="3" eb="5">
      <t>ウチワケ</t>
    </rPh>
    <rPh sb="6" eb="9">
      <t>ジンケンヒ</t>
    </rPh>
    <rPh sb="10" eb="15">
      <t>シセツ</t>
    </rPh>
    <rPh sb="15" eb="16">
      <t>ヒ</t>
    </rPh>
    <rPh sb="16" eb="18">
      <t>イガイ</t>
    </rPh>
    <phoneticPr fontId="27"/>
  </si>
  <si>
    <t>※同様の物品であっても、単価が異なる場合は単価ごとに行を作成してください。</t>
    <rPh sb="1" eb="3">
      <t>ドウヨウ</t>
    </rPh>
    <rPh sb="4" eb="6">
      <t>ブッピン</t>
    </rPh>
    <rPh sb="12" eb="14">
      <t>タンカ</t>
    </rPh>
    <rPh sb="15" eb="16">
      <t>コト</t>
    </rPh>
    <rPh sb="18" eb="20">
      <t>バアイ</t>
    </rPh>
    <rPh sb="21" eb="23">
      <t>タンカ</t>
    </rPh>
    <rPh sb="26" eb="27">
      <t>ギョウ</t>
    </rPh>
    <rPh sb="28" eb="30">
      <t>サクセイ</t>
    </rPh>
    <phoneticPr fontId="27"/>
  </si>
  <si>
    <t>※領収書上○個入り○箱として購入している場合、箱数を個数欄に記入してください。</t>
    <rPh sb="1" eb="4">
      <t>リョウシュウショ</t>
    </rPh>
    <rPh sb="4" eb="5">
      <t>ジョウ</t>
    </rPh>
    <rPh sb="6" eb="7">
      <t>コ</t>
    </rPh>
    <rPh sb="7" eb="8">
      <t>イ</t>
    </rPh>
    <rPh sb="10" eb="11">
      <t>ハコ</t>
    </rPh>
    <rPh sb="14" eb="16">
      <t>コウニュウ</t>
    </rPh>
    <rPh sb="20" eb="22">
      <t>バアイ</t>
    </rPh>
    <rPh sb="23" eb="24">
      <t>ハコ</t>
    </rPh>
    <rPh sb="24" eb="25">
      <t>スウ</t>
    </rPh>
    <rPh sb="26" eb="29">
      <t>コスウラン</t>
    </rPh>
    <rPh sb="30" eb="32">
      <t>キニュウ</t>
    </rPh>
    <phoneticPr fontId="3"/>
  </si>
  <si>
    <r>
      <t>※以下の経費は原則</t>
    </r>
    <r>
      <rPr>
        <u/>
        <sz val="11"/>
        <color rgb="FFFF0000"/>
        <rFont val="ＭＳ ゴシック"/>
        <family val="3"/>
        <charset val="128"/>
      </rPr>
      <t>補助対象外</t>
    </r>
    <r>
      <rPr>
        <sz val="11"/>
        <color rgb="FFFF0000"/>
        <rFont val="ＭＳ ゴシック"/>
        <family val="3"/>
        <charset val="128"/>
      </rPr>
      <t>です。</t>
    </r>
    <rPh sb="1" eb="3">
      <t>イカ</t>
    </rPh>
    <rPh sb="4" eb="6">
      <t>ケイヒ</t>
    </rPh>
    <rPh sb="7" eb="9">
      <t>ゲンソク</t>
    </rPh>
    <rPh sb="9" eb="11">
      <t>ホジョ</t>
    </rPh>
    <rPh sb="11" eb="14">
      <t>タイショウガイ</t>
    </rPh>
    <phoneticPr fontId="3"/>
  </si>
  <si>
    <t>・感染収束後にも使用できるもの（体温計、パルスオキシメーター、パーテーション、</t>
    <rPh sb="1" eb="3">
      <t>カンセン</t>
    </rPh>
    <rPh sb="3" eb="5">
      <t>シュウソク</t>
    </rPh>
    <rPh sb="5" eb="6">
      <t>ゴ</t>
    </rPh>
    <rPh sb="8" eb="10">
      <t>シヨウ</t>
    </rPh>
    <rPh sb="16" eb="19">
      <t>タイオンケイ</t>
    </rPh>
    <phoneticPr fontId="3"/>
  </si>
  <si>
    <t>　ブラシ、ゴミ箱、バケツ等）</t>
    <phoneticPr fontId="3"/>
  </si>
  <si>
    <t>・おむつ、氷枕、消臭スプレー</t>
    <rPh sb="5" eb="7">
      <t>コオリマクラ</t>
    </rPh>
    <rPh sb="8" eb="10">
      <t>ショウシュウ</t>
    </rPh>
    <phoneticPr fontId="3"/>
  </si>
  <si>
    <t>・医薬品、食料、飲料</t>
    <rPh sb="1" eb="4">
      <t>イヤクヒン</t>
    </rPh>
    <rPh sb="5" eb="7">
      <t>ショクリョウ</t>
    </rPh>
    <rPh sb="8" eb="10">
      <t>インリョウ</t>
    </rPh>
    <phoneticPr fontId="3"/>
  </si>
  <si>
    <t>・自費抗原検査、PCR検査</t>
    <rPh sb="1" eb="3">
      <t>ジヒ</t>
    </rPh>
    <rPh sb="3" eb="5">
      <t>コウゲン</t>
    </rPh>
    <rPh sb="5" eb="7">
      <t>ケンサ</t>
    </rPh>
    <rPh sb="11" eb="13">
      <t>ケンサ</t>
    </rPh>
    <phoneticPr fontId="3"/>
  </si>
  <si>
    <t>連番</t>
    <rPh sb="0" eb="2">
      <t>レンバン</t>
    </rPh>
    <phoneticPr fontId="3"/>
  </si>
  <si>
    <t>個数</t>
    <rPh sb="0" eb="2">
      <t>コスウ</t>
    </rPh>
    <phoneticPr fontId="3"/>
  </si>
  <si>
    <t>衛生用品購入等</t>
    <phoneticPr fontId="3"/>
  </si>
  <si>
    <t>プラスチックガウン</t>
    <phoneticPr fontId="3"/>
  </si>
  <si>
    <t>消毒液</t>
    <rPh sb="0" eb="3">
      <t>ショウドクエキ</t>
    </rPh>
    <phoneticPr fontId="3"/>
  </si>
  <si>
    <t>1名（○月○日～○月○日）</t>
    <rPh sb="1" eb="2">
      <t>メイ</t>
    </rPh>
    <rPh sb="3" eb="5">
      <t>マルガツ</t>
    </rPh>
    <rPh sb="5" eb="7">
      <t>マルニチ</t>
    </rPh>
    <rPh sb="8" eb="10">
      <t>マルガツ</t>
    </rPh>
    <rPh sb="10" eb="12">
      <t>マルニチ</t>
    </rPh>
    <phoneticPr fontId="3"/>
  </si>
  <si>
    <t>職業紹介料（職員派遣）</t>
    <phoneticPr fontId="3"/>
  </si>
  <si>
    <t>損害賠償保険加入（職員派遣）</t>
    <phoneticPr fontId="3"/>
  </si>
  <si>
    <t>旅費・宿泊費（職員派遣）</t>
    <phoneticPr fontId="3"/>
  </si>
  <si>
    <t>購入／宿泊日</t>
    <rPh sb="0" eb="1">
      <t>ヒ</t>
    </rPh>
    <rPh sb="3" eb="5">
      <t>シュクハク</t>
    </rPh>
    <phoneticPr fontId="3"/>
  </si>
  <si>
    <t>※10月1日以降に支給された危険手当は、職員一人につき日額4千円を補助上限とし、</t>
    <rPh sb="3" eb="4">
      <t>ガツ</t>
    </rPh>
    <rPh sb="5" eb="6">
      <t>ニチ</t>
    </rPh>
    <rPh sb="6" eb="8">
      <t>イコウ</t>
    </rPh>
    <rPh sb="9" eb="11">
      <t>シキュウ</t>
    </rPh>
    <rPh sb="14" eb="18">
      <t>キケンテアテ</t>
    </rPh>
    <rPh sb="20" eb="24">
      <t>ショクインヒトリ</t>
    </rPh>
    <rPh sb="27" eb="29">
      <t>ニチガク</t>
    </rPh>
    <rPh sb="30" eb="32">
      <t>センエン</t>
    </rPh>
    <rPh sb="33" eb="37">
      <t>ホジョジョウゲン</t>
    </rPh>
    <phoneticPr fontId="3"/>
  </si>
  <si>
    <r>
      <rPr>
        <sz val="11"/>
        <color rgb="FFFF0000"/>
        <rFont val="ＭＳ ゴシック"/>
        <family val="3"/>
        <charset val="128"/>
      </rPr>
      <t>　</t>
    </r>
    <r>
      <rPr>
        <u/>
        <sz val="11"/>
        <color rgb="FFFF0000"/>
        <rFont val="ＭＳ ゴシック"/>
        <family val="3"/>
        <charset val="128"/>
      </rPr>
      <t>1月あたり2万円が限度額となります。月額、時給による支給の場合も1月あたり</t>
    </r>
    <phoneticPr fontId="3"/>
  </si>
  <si>
    <r>
      <rPr>
        <sz val="11"/>
        <color rgb="FFFF0000"/>
        <rFont val="ＭＳ ゴシック"/>
        <family val="3"/>
        <charset val="128"/>
      </rPr>
      <t>　</t>
    </r>
    <r>
      <rPr>
        <u/>
        <sz val="11"/>
        <color rgb="FFFF0000"/>
        <rFont val="ＭＳ ゴシック"/>
        <family val="3"/>
        <charset val="128"/>
      </rPr>
      <t>2万円が限度額となります。（時間外手当にはこの上限は適用されません。）</t>
    </r>
    <rPh sb="15" eb="21">
      <t>ジカンガ</t>
    </rPh>
    <rPh sb="24" eb="26">
      <t>ジョウゲン</t>
    </rPh>
    <rPh sb="27" eb="29">
      <t>テキヨウ</t>
    </rPh>
    <phoneticPr fontId="3"/>
  </si>
  <si>
    <t>時間／日数</t>
    <rPh sb="0" eb="2">
      <t>ジカン</t>
    </rPh>
    <rPh sb="3" eb="5">
      <t>ニッスウ</t>
    </rPh>
    <phoneticPr fontId="3"/>
  </si>
  <si>
    <t>単位</t>
    <rPh sb="0" eb="2">
      <t>タンイ</t>
    </rPh>
    <phoneticPr fontId="3"/>
  </si>
  <si>
    <t>時間</t>
    <rPh sb="0" eb="2">
      <t>ジカン</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</si>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</sst>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quot;&quot;"/>
    <numFmt numFmtId="179" formatCode="[$-411]ge\.m\.d;@"/>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3"/>
      <color rgb="FFFF0000"/>
      <name val="ＭＳ Ｐ明朝"/>
      <family val="1"/>
      <charset val="128"/>
    </font>
    <font>
      <sz val="11"/>
      <color theme="1"/>
      <name val="ＭＳ Ｐゴシック"/>
      <family val="2"/>
      <scheme val="minor"/>
    </font>
    <font>
      <sz val="11"/>
      <color theme="1"/>
      <name val="ＭＳ ゴシック"/>
      <family val="3"/>
      <charset val="128"/>
    </font>
    <font>
      <b/>
      <sz val="11"/>
      <color theme="1"/>
      <name val="ＭＳ ゴシック"/>
      <family val="3"/>
      <charset val="128"/>
    </font>
    <font>
      <sz val="6"/>
      <name val="ＭＳ Ｐゴシック"/>
      <family val="3"/>
      <charset val="128"/>
      <scheme val="minor"/>
    </font>
    <font>
      <sz val="6"/>
      <name val="ＭＳ Ｐゴシック"/>
      <family val="2"/>
      <charset val="128"/>
      <scheme val="minor"/>
    </font>
    <font>
      <sz val="11"/>
      <name val="ＭＳ ゴシック"/>
      <family val="3"/>
      <charset val="128"/>
    </font>
    <font>
      <sz val="11"/>
      <color rgb="FFFF0000"/>
      <name val="ＭＳ ゴシック"/>
      <family val="3"/>
      <charset val="128"/>
    </font>
    <font>
      <u/>
      <sz val="11"/>
      <color rgb="FFFF0000"/>
      <name val="ＭＳ ゴシック"/>
      <family val="3"/>
      <charset val="128"/>
    </font>
    <font>
      <b/>
      <sz val="24"/>
      <color indexed="81"/>
      <name val="MS P ゴシック"/>
      <family val="3"/>
      <charset val="128"/>
    </font>
    <font>
      <sz val="9"/>
      <color theme="1"/>
      <name val="ＭＳ ゴシック"/>
      <family val="3"/>
      <charset val="128"/>
    </font>
    <font>
      <sz val="9"/>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C00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24" fillId="0" borderId="0"/>
  </cellStyleXfs>
  <cellXfs count="430">
    <xf numFmtId="0" fontId="0" fillId="0" borderId="0" xfId="0">
      <alignment vertical="center"/>
    </xf>
    <xf numFmtId="0" fontId="6" fillId="0" borderId="0" xfId="0" applyFont="1">
      <alignment vertical="center"/>
    </xf>
    <xf numFmtId="0" fontId="7" fillId="0" borderId="0" xfId="0" applyFont="1" applyAlignment="1">
      <alignment horizontal="left" vertical="top"/>
    </xf>
    <xf numFmtId="49" fontId="7" fillId="0" borderId="36" xfId="0" applyNumberFormat="1" applyFont="1" applyBorder="1" applyAlignment="1">
      <alignment horizontal="center" vertical="top"/>
    </xf>
    <xf numFmtId="0" fontId="7" fillId="0" borderId="36" xfId="0" applyFont="1" applyBorder="1" applyAlignment="1">
      <alignment horizontal="center" vertical="top"/>
    </xf>
    <xf numFmtId="49" fontId="7" fillId="0" borderId="36" xfId="0" applyNumberFormat="1" applyFont="1" applyBorder="1" applyAlignment="1">
      <alignment horizontal="left" vertical="top" wrapText="1"/>
    </xf>
    <xf numFmtId="0" fontId="7" fillId="0" borderId="36" xfId="0" applyFont="1" applyBorder="1" applyAlignment="1">
      <alignment horizontal="left" vertical="top" wrapText="1"/>
    </xf>
    <xf numFmtId="49" fontId="7" fillId="0" borderId="18" xfId="0" applyNumberFormat="1" applyFont="1" applyBorder="1" applyAlignment="1">
      <alignment vertical="top" wrapText="1"/>
    </xf>
    <xf numFmtId="0" fontId="7" fillId="0" borderId="18" xfId="0" applyFont="1" applyBorder="1" applyAlignment="1">
      <alignment horizontal="left" vertical="top" wrapText="1"/>
    </xf>
    <xf numFmtId="0" fontId="7" fillId="0" borderId="18" xfId="0" applyFont="1" applyBorder="1" applyAlignment="1">
      <alignment vertical="top" wrapText="1"/>
    </xf>
    <xf numFmtId="0" fontId="8" fillId="0" borderId="5" xfId="0" applyFont="1" applyBorder="1" applyProtection="1">
      <alignment vertical="center"/>
      <protection locked="0"/>
    </xf>
    <xf numFmtId="0" fontId="9" fillId="0" borderId="0" xfId="0" applyFont="1" applyAlignment="1">
      <alignment vertical="center" wrapText="1"/>
    </xf>
    <xf numFmtId="0" fontId="8" fillId="0" borderId="0" xfId="0" applyFont="1">
      <alignment vertical="center"/>
    </xf>
    <xf numFmtId="0" fontId="10" fillId="0" borderId="8" xfId="0" applyFont="1" applyBorder="1">
      <alignment vertical="center"/>
    </xf>
    <xf numFmtId="0" fontId="9" fillId="0" borderId="8" xfId="0" applyFont="1" applyBorder="1" applyAlignment="1">
      <alignment vertical="center" wrapText="1"/>
    </xf>
    <xf numFmtId="0" fontId="9" fillId="0" borderId="8" xfId="0" applyFont="1" applyBorder="1">
      <alignment vertical="center"/>
    </xf>
    <xf numFmtId="0" fontId="8" fillId="0" borderId="5" xfId="0" applyFont="1" applyBorder="1">
      <alignment vertical="center"/>
    </xf>
    <xf numFmtId="0" fontId="8" fillId="0" borderId="5" xfId="0" applyFont="1" applyBorder="1" applyAlignment="1">
      <alignment horizontal="left" vertical="center"/>
    </xf>
    <xf numFmtId="0" fontId="8" fillId="0" borderId="2" xfId="0" applyFont="1" applyBorder="1">
      <alignment vertical="center"/>
    </xf>
    <xf numFmtId="0" fontId="8" fillId="0" borderId="8" xfId="0" applyFont="1" applyBorder="1" applyAlignment="1" applyProtection="1">
      <alignment vertical="center" shrinkToFit="1"/>
      <protection locked="0"/>
    </xf>
    <xf numFmtId="0" fontId="8" fillId="0" borderId="8" xfId="0" applyFont="1" applyBorder="1" applyProtection="1">
      <alignment vertical="center"/>
      <protection locked="0"/>
    </xf>
    <xf numFmtId="0" fontId="8" fillId="0" borderId="8" xfId="0" applyFont="1" applyBorder="1">
      <alignment vertical="center"/>
    </xf>
    <xf numFmtId="0" fontId="8" fillId="0" borderId="12" xfId="0" applyFont="1" applyBorder="1" applyAlignment="1" applyProtection="1">
      <alignment vertical="center" shrinkToFit="1"/>
      <protection locked="0"/>
    </xf>
    <xf numFmtId="0" fontId="11" fillId="0" borderId="8" xfId="0" applyFont="1" applyBorder="1">
      <alignment vertical="center"/>
    </xf>
    <xf numFmtId="0" fontId="11" fillId="0" borderId="0" xfId="0" applyFont="1">
      <alignment vertical="center"/>
    </xf>
    <xf numFmtId="0" fontId="8" fillId="0" borderId="8" xfId="0" applyFont="1" applyBorder="1" applyAlignment="1">
      <alignment vertical="center" textRotation="255"/>
    </xf>
    <xf numFmtId="0" fontId="12" fillId="0" borderId="13" xfId="0" applyFont="1" applyBorder="1">
      <alignment vertical="center"/>
    </xf>
    <xf numFmtId="0" fontId="12" fillId="0" borderId="14" xfId="0" applyFont="1" applyBorder="1" applyAlignment="1">
      <alignment horizontal="center" vertical="center"/>
    </xf>
    <xf numFmtId="0" fontId="12" fillId="0" borderId="14" xfId="0" applyFont="1" applyBorder="1">
      <alignment vertical="center"/>
    </xf>
    <xf numFmtId="0" fontId="12" fillId="0" borderId="16" xfId="0" applyFont="1" applyBorder="1">
      <alignment vertical="center"/>
    </xf>
    <xf numFmtId="0" fontId="12" fillId="0" borderId="11" xfId="0" applyFont="1" applyBorder="1">
      <alignment vertical="center"/>
    </xf>
    <xf numFmtId="0" fontId="12" fillId="0" borderId="8" xfId="0" applyFont="1" applyBorder="1" applyAlignment="1">
      <alignment horizontal="center" vertical="center"/>
    </xf>
    <xf numFmtId="0" fontId="12" fillId="0" borderId="8" xfId="0" applyFont="1" applyBorder="1">
      <alignment vertical="center"/>
    </xf>
    <xf numFmtId="0" fontId="12" fillId="0" borderId="12" xfId="0" applyFont="1" applyBorder="1">
      <alignment vertical="center"/>
    </xf>
    <xf numFmtId="0" fontId="12" fillId="0" borderId="0" xfId="0" applyFont="1">
      <alignment vertical="center"/>
    </xf>
    <xf numFmtId="0" fontId="12" fillId="0" borderId="10" xfId="0" applyFont="1" applyBorder="1">
      <alignment vertical="center"/>
    </xf>
    <xf numFmtId="0" fontId="12" fillId="0" borderId="5" xfId="0" applyFont="1" applyBorder="1">
      <alignment vertical="center"/>
    </xf>
    <xf numFmtId="0" fontId="14" fillId="0" borderId="0" xfId="0" applyFont="1" applyAlignment="1">
      <alignment vertical="top"/>
    </xf>
    <xf numFmtId="0" fontId="12" fillId="0" borderId="6"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8" fillId="5" borderId="5"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5" borderId="8" xfId="0" applyFont="1" applyFill="1" applyBorder="1" applyAlignment="1">
      <alignment horizontal="left" vertical="center"/>
    </xf>
    <xf numFmtId="0" fontId="8" fillId="0" borderId="8" xfId="0" applyFont="1" applyBorder="1" applyAlignment="1" applyProtection="1">
      <alignment horizontal="left" vertical="center"/>
      <protection locked="0"/>
    </xf>
    <xf numFmtId="0" fontId="12" fillId="0" borderId="12" xfId="0" applyFont="1" applyBorder="1" applyAlignment="1">
      <alignment horizontal="center" vertical="center"/>
    </xf>
    <xf numFmtId="0" fontId="15" fillId="0" borderId="8" xfId="0" applyFont="1" applyBorder="1" applyAlignment="1">
      <alignment horizontal="left" vertical="center"/>
    </xf>
    <xf numFmtId="0" fontId="8" fillId="0" borderId="8" xfId="0" applyFont="1" applyBorder="1" applyAlignment="1">
      <alignment horizontal="left" vertical="center"/>
    </xf>
    <xf numFmtId="0" fontId="8" fillId="0" borderId="4" xfId="0" applyFont="1" applyBorder="1" applyAlignment="1">
      <alignment horizontal="left" vertical="center"/>
    </xf>
    <xf numFmtId="0" fontId="14" fillId="0" borderId="2" xfId="0" applyFont="1" applyBorder="1" applyProtection="1">
      <alignment vertical="center"/>
      <protection locked="0"/>
    </xf>
    <xf numFmtId="0" fontId="8" fillId="0" borderId="2" xfId="0" applyFont="1" applyBorder="1" applyAlignment="1" applyProtection="1">
      <alignment vertical="center" wrapText="1"/>
      <protection locked="0"/>
    </xf>
    <xf numFmtId="0" fontId="8" fillId="0" borderId="3" xfId="0" applyFont="1" applyBorder="1">
      <alignment vertical="center"/>
    </xf>
    <xf numFmtId="0" fontId="8" fillId="0" borderId="19" xfId="0" applyFont="1" applyBorder="1">
      <alignment vertical="center"/>
    </xf>
    <xf numFmtId="0" fontId="9" fillId="0" borderId="19" xfId="0" applyFont="1" applyBorder="1" applyAlignment="1">
      <alignment vertical="center" wrapText="1"/>
    </xf>
    <xf numFmtId="0" fontId="9" fillId="0" borderId="20" xfId="0" applyFont="1" applyBorder="1" applyAlignment="1">
      <alignment vertical="center" wrapText="1"/>
    </xf>
    <xf numFmtId="0" fontId="15" fillId="0" borderId="8" xfId="0" applyFont="1" applyBorder="1">
      <alignmen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7" fillId="2" borderId="58" xfId="0" applyFont="1" applyFill="1" applyBorder="1" applyAlignment="1">
      <alignment horizontal="left" vertical="center"/>
    </xf>
    <xf numFmtId="0" fontId="11" fillId="2" borderId="59" xfId="0" applyFont="1" applyFill="1" applyBorder="1">
      <alignment vertical="center"/>
    </xf>
    <xf numFmtId="0" fontId="11" fillId="2" borderId="59" xfId="0" applyFont="1" applyFill="1" applyBorder="1" applyAlignment="1">
      <alignment horizontal="center" vertical="center"/>
    </xf>
    <xf numFmtId="0" fontId="11" fillId="0" borderId="59" xfId="0" applyFont="1" applyBorder="1">
      <alignment vertical="center"/>
    </xf>
    <xf numFmtId="0" fontId="11" fillId="0" borderId="60" xfId="0" applyFont="1" applyBorder="1">
      <alignment vertical="center"/>
    </xf>
    <xf numFmtId="0" fontId="17" fillId="2" borderId="61" xfId="0" applyFont="1" applyFill="1" applyBorder="1">
      <alignment vertical="center"/>
    </xf>
    <xf numFmtId="0" fontId="17" fillId="2" borderId="0" xfId="0" applyFont="1" applyFill="1">
      <alignment vertical="center"/>
    </xf>
    <xf numFmtId="0" fontId="11" fillId="0" borderId="62" xfId="0" applyFont="1" applyBorder="1">
      <alignment vertical="center"/>
    </xf>
    <xf numFmtId="0" fontId="9" fillId="2" borderId="0" xfId="0" applyFont="1" applyFill="1" applyAlignment="1">
      <alignment horizontal="left" vertical="center"/>
    </xf>
    <xf numFmtId="0" fontId="9" fillId="2" borderId="62" xfId="0" applyFont="1" applyFill="1" applyBorder="1" applyAlignment="1">
      <alignment horizontal="left" vertical="center"/>
    </xf>
    <xf numFmtId="0" fontId="9" fillId="2" borderId="0" xfId="0" applyFont="1" applyFill="1">
      <alignment vertical="center"/>
    </xf>
    <xf numFmtId="0" fontId="9" fillId="2" borderId="62" xfId="0" applyFont="1" applyFill="1" applyBorder="1">
      <alignment vertical="center"/>
    </xf>
    <xf numFmtId="0" fontId="17" fillId="0" borderId="0" xfId="0" applyFont="1">
      <alignment vertical="center"/>
    </xf>
    <xf numFmtId="0" fontId="17" fillId="2" borderId="0" xfId="0" applyFont="1" applyFill="1" applyAlignment="1">
      <alignment horizontal="center" vertical="center"/>
    </xf>
    <xf numFmtId="0" fontId="11" fillId="2" borderId="0" xfId="0" applyFont="1" applyFill="1" applyAlignment="1">
      <alignment horizontal="center" vertical="center"/>
    </xf>
    <xf numFmtId="0" fontId="17" fillId="0" borderId="61" xfId="0" applyFont="1" applyBorder="1">
      <alignment vertical="center"/>
    </xf>
    <xf numFmtId="0" fontId="11" fillId="2" borderId="0" xfId="0" applyFont="1" applyFill="1">
      <alignment vertical="center"/>
    </xf>
    <xf numFmtId="0" fontId="17"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0" fontId="15" fillId="0" borderId="0" xfId="0" applyFont="1" applyAlignment="1">
      <alignment horizontal="left" vertical="center"/>
    </xf>
    <xf numFmtId="0" fontId="8" fillId="3" borderId="49" xfId="0" applyFont="1" applyFill="1" applyBorder="1" applyAlignment="1">
      <alignment horizontal="center" vertical="center"/>
    </xf>
    <xf numFmtId="0" fontId="8" fillId="3" borderId="3" xfId="0" applyFont="1" applyFill="1" applyBorder="1" applyAlignment="1">
      <alignment horizontal="center" vertical="center"/>
    </xf>
    <xf numFmtId="178" fontId="11" fillId="0" borderId="36" xfId="0" applyNumberFormat="1" applyFont="1" applyBorder="1" applyAlignment="1">
      <alignment horizontal="center" vertical="center" shrinkToFit="1"/>
    </xf>
    <xf numFmtId="178" fontId="11" fillId="0" borderId="36" xfId="4" applyNumberFormat="1" applyFont="1" applyBorder="1" applyAlignment="1">
      <alignment horizontal="right" vertical="center" shrinkToFit="1"/>
    </xf>
    <xf numFmtId="178" fontId="11" fillId="0" borderId="48" xfId="4" applyNumberFormat="1" applyFont="1" applyBorder="1" applyAlignment="1">
      <alignment horizontal="right" vertical="center" shrinkToFit="1"/>
    </xf>
    <xf numFmtId="178" fontId="11" fillId="0" borderId="3" xfId="4" applyNumberFormat="1" applyFont="1" applyBorder="1" applyAlignment="1">
      <alignment horizontal="right" vertical="center" shrinkToFit="1"/>
    </xf>
    <xf numFmtId="178" fontId="11" fillId="0" borderId="38" xfId="4" applyNumberFormat="1" applyFont="1" applyBorder="1" applyAlignment="1">
      <alignment horizontal="right" vertical="center" shrinkToFit="1"/>
    </xf>
    <xf numFmtId="178" fontId="11" fillId="0" borderId="38" xfId="4" applyNumberFormat="1" applyFont="1" applyFill="1" applyBorder="1" applyAlignment="1">
      <alignment horizontal="right" vertical="center" shrinkToFit="1"/>
    </xf>
    <xf numFmtId="178" fontId="11" fillId="0" borderId="39" xfId="0" applyNumberFormat="1" applyFont="1" applyBorder="1" applyAlignment="1">
      <alignment horizontal="center" vertical="center" shrinkToFit="1"/>
    </xf>
    <xf numFmtId="178" fontId="11" fillId="0" borderId="39" xfId="4" applyNumberFormat="1" applyFont="1" applyBorder="1" applyAlignment="1">
      <alignment horizontal="right" vertical="center" shrinkToFit="1"/>
    </xf>
    <xf numFmtId="178" fontId="11" fillId="0" borderId="50" xfId="4" applyNumberFormat="1" applyFont="1" applyBorder="1" applyAlignment="1">
      <alignment horizontal="right" vertical="center" shrinkToFit="1"/>
    </xf>
    <xf numFmtId="178" fontId="11" fillId="0" borderId="44" xfId="4" applyNumberFormat="1" applyFont="1" applyBorder="1" applyAlignment="1">
      <alignment horizontal="right" vertical="center" shrinkToFit="1"/>
    </xf>
    <xf numFmtId="178" fontId="11" fillId="0" borderId="44" xfId="4" applyNumberFormat="1" applyFont="1" applyFill="1" applyBorder="1" applyAlignment="1">
      <alignment horizontal="right" vertical="center" shrinkToFit="1"/>
    </xf>
    <xf numFmtId="178" fontId="11" fillId="0" borderId="45" xfId="4" applyNumberFormat="1" applyFont="1" applyBorder="1" applyAlignment="1">
      <alignment horizontal="right" vertical="center" shrinkToFit="1"/>
    </xf>
    <xf numFmtId="178" fontId="11" fillId="0" borderId="51" xfId="4" applyNumberFormat="1" applyFont="1" applyBorder="1" applyAlignment="1">
      <alignment horizontal="right" vertical="center" shrinkToFit="1"/>
    </xf>
    <xf numFmtId="178" fontId="11" fillId="0" borderId="46" xfId="4" applyNumberFormat="1" applyFont="1" applyBorder="1" applyAlignment="1">
      <alignment horizontal="right" vertical="center" shrinkToFit="1"/>
    </xf>
    <xf numFmtId="178" fontId="11" fillId="0" borderId="43" xfId="4" applyNumberFormat="1" applyFont="1" applyBorder="1" applyAlignment="1">
      <alignment horizontal="right" vertical="center" shrinkToFit="1"/>
    </xf>
    <xf numFmtId="178" fontId="11" fillId="0" borderId="47" xfId="4" applyNumberFormat="1" applyFont="1" applyBorder="1" applyAlignment="1">
      <alignment horizontal="right" vertical="center" shrinkToFit="1"/>
    </xf>
    <xf numFmtId="0" fontId="18" fillId="0" borderId="0" xfId="0" applyFont="1">
      <alignment vertical="center"/>
    </xf>
    <xf numFmtId="0" fontId="8" fillId="0" borderId="0" xfId="0" applyFont="1" applyAlignment="1">
      <alignment horizontal="center" vertical="center" shrinkToFit="1"/>
    </xf>
    <xf numFmtId="0" fontId="13"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9" fillId="0" borderId="2" xfId="0" applyFont="1" applyBorder="1">
      <alignment vertical="center"/>
    </xf>
    <xf numFmtId="0" fontId="13" fillId="0" borderId="14" xfId="0" applyFont="1" applyBorder="1">
      <alignment vertical="center"/>
    </xf>
    <xf numFmtId="0" fontId="13" fillId="0" borderId="1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176" fontId="13" fillId="0" borderId="22" xfId="0" applyNumberFormat="1" applyFont="1" applyBorder="1">
      <alignment vertical="center"/>
    </xf>
    <xf numFmtId="0" fontId="13" fillId="0" borderId="23" xfId="0" applyFont="1" applyBorder="1">
      <alignment vertical="center"/>
    </xf>
    <xf numFmtId="0" fontId="19" fillId="0" borderId="21" xfId="0" applyFont="1" applyBorder="1">
      <alignment vertical="center"/>
    </xf>
    <xf numFmtId="0" fontId="13" fillId="0" borderId="22" xfId="0" applyFont="1" applyBorder="1">
      <alignment vertical="center"/>
    </xf>
    <xf numFmtId="0" fontId="12" fillId="0" borderId="15" xfId="0" applyFont="1" applyBorder="1">
      <alignment vertical="center"/>
    </xf>
    <xf numFmtId="0" fontId="12" fillId="0" borderId="7" xfId="0" applyFont="1" applyBorder="1">
      <alignment vertical="center"/>
    </xf>
    <xf numFmtId="176" fontId="13" fillId="0" borderId="25" xfId="0" applyNumberFormat="1" applyFont="1" applyBorder="1">
      <alignment vertical="center"/>
    </xf>
    <xf numFmtId="0" fontId="13" fillId="0" borderId="26" xfId="0" applyFont="1" applyBorder="1">
      <alignment vertical="center"/>
    </xf>
    <xf numFmtId="176" fontId="13" fillId="0" borderId="14" xfId="0" applyNumberFormat="1" applyFont="1" applyBorder="1">
      <alignment vertical="center"/>
    </xf>
    <xf numFmtId="176" fontId="13" fillId="0" borderId="8" xfId="0" applyNumberFormat="1" applyFont="1" applyBorder="1">
      <alignment vertical="center"/>
    </xf>
    <xf numFmtId="0" fontId="13" fillId="0" borderId="12" xfId="0" applyFont="1" applyBorder="1">
      <alignment vertical="center"/>
    </xf>
    <xf numFmtId="176" fontId="13" fillId="0" borderId="28" xfId="0" applyNumberFormat="1" applyFont="1" applyBorder="1">
      <alignment vertical="center"/>
    </xf>
    <xf numFmtId="0" fontId="13" fillId="0" borderId="29" xfId="0" applyFont="1" applyBorder="1">
      <alignment vertical="center"/>
    </xf>
    <xf numFmtId="0" fontId="12" fillId="0" borderId="25" xfId="0" applyFont="1" applyBorder="1">
      <alignment vertical="center"/>
    </xf>
    <xf numFmtId="0" fontId="12" fillId="0" borderId="24" xfId="0" applyFont="1" applyBorder="1">
      <alignment vertical="center"/>
    </xf>
    <xf numFmtId="0" fontId="13" fillId="0" borderId="3" xfId="0" applyFont="1" applyBorder="1">
      <alignment vertical="center"/>
    </xf>
    <xf numFmtId="0" fontId="19" fillId="0" borderId="0" xfId="0" applyFont="1">
      <alignment vertical="center"/>
    </xf>
    <xf numFmtId="0" fontId="19" fillId="0" borderId="0" xfId="0" applyFont="1" applyAlignment="1">
      <alignment horizontal="left" vertical="center"/>
    </xf>
    <xf numFmtId="0" fontId="20" fillId="0" borderId="0" xfId="0" applyFont="1" applyAlignment="1">
      <alignment horizontal="left" vertical="top"/>
    </xf>
    <xf numFmtId="0" fontId="20" fillId="0" borderId="0" xfId="0" applyFont="1">
      <alignment vertical="center"/>
    </xf>
    <xf numFmtId="0" fontId="20" fillId="0" borderId="36" xfId="0" applyFont="1" applyBorder="1" applyAlignment="1">
      <alignment horizontal="center" vertical="center"/>
    </xf>
    <xf numFmtId="0" fontId="21" fillId="0" borderId="0" xfId="0" applyFont="1">
      <alignment vertical="center"/>
    </xf>
    <xf numFmtId="176" fontId="21" fillId="0" borderId="0" xfId="0" applyNumberFormat="1" applyFont="1">
      <alignment vertical="center"/>
    </xf>
    <xf numFmtId="0" fontId="11"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10" fillId="0" borderId="0" xfId="0" applyFont="1">
      <alignment vertical="center"/>
    </xf>
    <xf numFmtId="0" fontId="12" fillId="0" borderId="9" xfId="0" applyFont="1" applyBorder="1">
      <alignment vertical="center"/>
    </xf>
    <xf numFmtId="0" fontId="11" fillId="0" borderId="5" xfId="0" applyFont="1" applyBorder="1">
      <alignment vertical="center"/>
    </xf>
    <xf numFmtId="0" fontId="9" fillId="0" borderId="5" xfId="0" applyFont="1" applyBorder="1" applyAlignment="1">
      <alignment vertical="center" wrapText="1"/>
    </xf>
    <xf numFmtId="0" fontId="10" fillId="0" borderId="5" xfId="0" applyFont="1" applyBorder="1">
      <alignment vertical="center"/>
    </xf>
    <xf numFmtId="0" fontId="9" fillId="0" borderId="5" xfId="0" applyFont="1" applyBorder="1">
      <alignment vertical="center"/>
    </xf>
    <xf numFmtId="0" fontId="8" fillId="0" borderId="5" xfId="0" applyFont="1" applyBorder="1" applyAlignment="1" applyProtection="1">
      <alignment vertical="center" shrinkToFit="1"/>
      <protection locked="0"/>
    </xf>
    <xf numFmtId="176" fontId="8" fillId="0" borderId="5" xfId="0" applyNumberFormat="1" applyFont="1" applyBorder="1">
      <alignment vertical="center"/>
    </xf>
    <xf numFmtId="0" fontId="12" fillId="0" borderId="2" xfId="0" applyFont="1" applyBorder="1" applyAlignment="1">
      <alignment horizontal="center" vertical="center"/>
    </xf>
    <xf numFmtId="176" fontId="13" fillId="0" borderId="2" xfId="0" applyNumberFormat="1" applyFont="1" applyBorder="1">
      <alignment vertical="center"/>
    </xf>
    <xf numFmtId="0" fontId="8" fillId="3" borderId="37" xfId="0" applyFont="1" applyFill="1" applyBorder="1" applyAlignment="1">
      <alignment horizontal="center" vertical="center"/>
    </xf>
    <xf numFmtId="0" fontId="8" fillId="3" borderId="36" xfId="0" applyFont="1" applyFill="1" applyBorder="1" applyAlignment="1">
      <alignment horizontal="center" vertical="center"/>
    </xf>
    <xf numFmtId="0" fontId="8" fillId="0" borderId="2" xfId="0" applyFont="1" applyBorder="1" applyAlignment="1">
      <alignment horizontal="center" vertical="center"/>
    </xf>
    <xf numFmtId="0" fontId="17" fillId="2" borderId="0" xfId="0" applyFont="1" applyFill="1" applyAlignment="1">
      <alignment horizontal="left" vertical="center"/>
    </xf>
    <xf numFmtId="0" fontId="17" fillId="2" borderId="61" xfId="0" applyFont="1" applyFill="1" applyBorder="1" applyAlignment="1">
      <alignment horizontal="left" vertical="center"/>
    </xf>
    <xf numFmtId="0" fontId="16" fillId="0" borderId="0" xfId="0" applyFont="1" applyAlignment="1">
      <alignment horizontal="left" vertical="center" wrapText="1"/>
    </xf>
    <xf numFmtId="0" fontId="16" fillId="0" borderId="10" xfId="0" applyFont="1" applyBorder="1" applyAlignment="1">
      <alignment horizontal="left" vertical="center" wrapText="1"/>
    </xf>
    <xf numFmtId="176" fontId="23" fillId="0" borderId="0" xfId="0" applyNumberFormat="1" applyFont="1">
      <alignment vertical="center"/>
    </xf>
    <xf numFmtId="0" fontId="25" fillId="0" borderId="0" xfId="5" applyFont="1" applyAlignment="1">
      <alignment vertical="center"/>
    </xf>
    <xf numFmtId="179" fontId="25" fillId="0" borderId="0" xfId="5" applyNumberFormat="1" applyFont="1" applyAlignment="1">
      <alignment vertical="center" shrinkToFit="1"/>
    </xf>
    <xf numFmtId="0" fontId="25" fillId="0" borderId="0" xfId="5" applyFont="1" applyAlignment="1">
      <alignment vertical="center" shrinkToFit="1"/>
    </xf>
    <xf numFmtId="38" fontId="25" fillId="0" borderId="0" xfId="4" applyFont="1" applyAlignment="1">
      <alignment vertical="center" shrinkToFit="1"/>
    </xf>
    <xf numFmtId="38" fontId="25" fillId="0" borderId="0" xfId="4" applyFont="1" applyAlignment="1">
      <alignment vertical="center"/>
    </xf>
    <xf numFmtId="38" fontId="25" fillId="0" borderId="0" xfId="4" applyFont="1" applyAlignment="1">
      <alignment vertical="center" wrapText="1"/>
    </xf>
    <xf numFmtId="0" fontId="26" fillId="0" borderId="0" xfId="5" applyFont="1" applyAlignment="1">
      <alignment vertical="center"/>
    </xf>
    <xf numFmtId="0" fontId="25" fillId="0" borderId="67" xfId="0" applyFont="1" applyBorder="1" applyAlignment="1">
      <alignment horizontal="center" vertical="center"/>
    </xf>
    <xf numFmtId="0" fontId="25" fillId="2" borderId="11" xfId="0" applyFont="1" applyFill="1" applyBorder="1" applyAlignment="1">
      <alignment horizontal="center" vertical="center"/>
    </xf>
    <xf numFmtId="0" fontId="25" fillId="2" borderId="1" xfId="0" applyFont="1" applyFill="1" applyBorder="1" applyAlignment="1">
      <alignment horizontal="center" vertical="center"/>
    </xf>
    <xf numFmtId="0" fontId="25" fillId="0" borderId="70" xfId="0" applyFont="1" applyBorder="1" applyAlignment="1">
      <alignment horizontal="center" vertical="center"/>
    </xf>
    <xf numFmtId="0" fontId="25" fillId="6" borderId="0" xfId="5" applyFont="1" applyFill="1" applyAlignment="1">
      <alignment vertical="center"/>
    </xf>
    <xf numFmtId="179" fontId="25" fillId="0" borderId="36" xfId="5" applyNumberFormat="1" applyFont="1" applyBorder="1" applyAlignment="1">
      <alignment horizontal="center" vertical="center" shrinkToFit="1"/>
    </xf>
    <xf numFmtId="0" fontId="25" fillId="0" borderId="36" xfId="5" applyFont="1" applyBorder="1" applyAlignment="1">
      <alignment horizontal="center" vertical="center" shrinkToFit="1"/>
    </xf>
    <xf numFmtId="38" fontId="25" fillId="0" borderId="36" xfId="4" applyFont="1" applyBorder="1" applyAlignment="1">
      <alignment horizontal="center" vertical="center" shrinkToFit="1"/>
    </xf>
    <xf numFmtId="179" fontId="25" fillId="0" borderId="36" xfId="5" applyNumberFormat="1" applyFont="1" applyBorder="1" applyAlignment="1">
      <alignment vertical="center" shrinkToFit="1"/>
    </xf>
    <xf numFmtId="179" fontId="25" fillId="0" borderId="36" xfId="5" applyNumberFormat="1" applyFont="1" applyBorder="1" applyAlignment="1">
      <alignment horizontal="left" vertical="center" shrinkToFit="1"/>
    </xf>
    <xf numFmtId="0" fontId="25" fillId="0" borderId="36" xfId="5" applyFont="1" applyBorder="1" applyAlignment="1">
      <alignment horizontal="left" vertical="center" shrinkToFit="1"/>
    </xf>
    <xf numFmtId="0" fontId="25" fillId="0" borderId="36" xfId="5" applyFont="1" applyBorder="1" applyAlignment="1">
      <alignment vertical="center" shrinkToFit="1"/>
    </xf>
    <xf numFmtId="38" fontId="25" fillId="0" borderId="36" xfId="4" applyFont="1" applyFill="1" applyBorder="1" applyAlignment="1">
      <alignment vertical="center" shrinkToFit="1"/>
    </xf>
    <xf numFmtId="0" fontId="25" fillId="0" borderId="0" xfId="5" applyFont="1" applyAlignment="1">
      <alignment horizontal="right" vertical="center" shrinkToFit="1"/>
    </xf>
    <xf numFmtId="38" fontId="25" fillId="0" borderId="36" xfId="4" applyFont="1" applyBorder="1" applyAlignment="1">
      <alignment vertical="center" wrapText="1"/>
    </xf>
    <xf numFmtId="0" fontId="30" fillId="0" borderId="0" xfId="5" applyFont="1" applyAlignment="1">
      <alignment vertical="center"/>
    </xf>
    <xf numFmtId="0" fontId="29" fillId="0" borderId="0" xfId="5" applyFont="1" applyAlignment="1">
      <alignment vertical="center"/>
    </xf>
    <xf numFmtId="0" fontId="25" fillId="0" borderId="6" xfId="5" applyFont="1" applyBorder="1" applyAlignment="1">
      <alignment horizontal="center" vertical="center"/>
    </xf>
    <xf numFmtId="0" fontId="25" fillId="0" borderId="36" xfId="5" applyFont="1" applyBorder="1" applyAlignment="1">
      <alignment horizontal="center" vertical="center"/>
    </xf>
    <xf numFmtId="38" fontId="25" fillId="0" borderId="36" xfId="4" applyFont="1" applyBorder="1" applyAlignment="1">
      <alignment horizontal="center" vertical="center"/>
    </xf>
    <xf numFmtId="0" fontId="25" fillId="0" borderId="3" xfId="5" applyFont="1" applyBorder="1" applyAlignment="1">
      <alignment horizontal="center" vertical="center"/>
    </xf>
    <xf numFmtId="0" fontId="29" fillId="5" borderId="38" xfId="0" applyFont="1" applyFill="1" applyBorder="1" applyAlignment="1">
      <alignment horizontal="right" vertical="center" shrinkToFit="1"/>
    </xf>
    <xf numFmtId="0" fontId="29" fillId="5" borderId="69" xfId="0" applyFont="1" applyFill="1" applyBorder="1" applyAlignment="1">
      <alignment horizontal="right" vertical="center" shrinkToFit="1"/>
    </xf>
    <xf numFmtId="14" fontId="29" fillId="5" borderId="68" xfId="0" applyNumberFormat="1" applyFont="1" applyFill="1" applyBorder="1" applyAlignment="1">
      <alignment vertical="center" shrinkToFit="1"/>
    </xf>
    <xf numFmtId="14" fontId="29" fillId="5" borderId="71" xfId="0" applyNumberFormat="1" applyFont="1" applyFill="1" applyBorder="1" applyAlignment="1">
      <alignment vertical="center" shrinkToFit="1"/>
    </xf>
    <xf numFmtId="0" fontId="25" fillId="5" borderId="36" xfId="5" applyFont="1" applyFill="1" applyBorder="1" applyAlignment="1">
      <alignment horizontal="left" vertical="center" shrinkToFit="1"/>
    </xf>
    <xf numFmtId="179" fontId="25" fillId="5" borderId="36" xfId="5" applyNumberFormat="1" applyFont="1" applyFill="1" applyBorder="1" applyAlignment="1">
      <alignment horizontal="left" vertical="center" shrinkToFit="1"/>
    </xf>
    <xf numFmtId="0" fontId="25" fillId="5" borderId="36" xfId="5" applyFont="1" applyFill="1" applyBorder="1" applyAlignment="1">
      <alignment vertical="center" shrinkToFit="1"/>
    </xf>
    <xf numFmtId="38" fontId="25" fillId="5" borderId="36" xfId="4" applyFont="1" applyFill="1" applyBorder="1" applyAlignment="1">
      <alignment vertical="center" shrinkToFit="1"/>
    </xf>
    <xf numFmtId="0" fontId="25" fillId="5" borderId="36" xfId="5" applyFont="1" applyFill="1" applyBorder="1" applyAlignment="1">
      <alignment horizontal="center" vertical="center"/>
    </xf>
    <xf numFmtId="0" fontId="25" fillId="5" borderId="3" xfId="5" applyFont="1" applyFill="1" applyBorder="1" applyAlignment="1">
      <alignment horizontal="center" vertical="center"/>
    </xf>
    <xf numFmtId="0" fontId="25" fillId="0" borderId="36" xfId="0" applyFont="1" applyBorder="1" applyAlignment="1">
      <alignment horizontal="center" vertical="center"/>
    </xf>
    <xf numFmtId="0" fontId="25" fillId="0" borderId="36" xfId="5" applyFont="1" applyBorder="1" applyAlignment="1">
      <alignment horizontal="center" vertical="center" shrinkToFit="1"/>
    </xf>
    <xf numFmtId="0" fontId="25" fillId="0" borderId="1" xfId="5" applyFont="1" applyBorder="1" applyAlignment="1">
      <alignment horizontal="center" vertical="center"/>
    </xf>
    <xf numFmtId="0" fontId="25" fillId="0" borderId="3" xfId="5" applyFont="1" applyBorder="1" applyAlignment="1">
      <alignment horizontal="center" vertical="center"/>
    </xf>
    <xf numFmtId="0" fontId="25" fillId="5" borderId="36" xfId="5" applyFont="1" applyFill="1" applyBorder="1" applyAlignment="1">
      <alignment vertical="center" wrapText="1"/>
    </xf>
    <xf numFmtId="57" fontId="25" fillId="0" borderId="1" xfId="5" applyNumberFormat="1" applyFont="1" applyBorder="1" applyAlignment="1">
      <alignment vertical="center" wrapText="1"/>
    </xf>
    <xf numFmtId="0" fontId="31" fillId="0" borderId="0" xfId="5" applyFont="1" applyAlignment="1">
      <alignment vertical="center"/>
    </xf>
    <xf numFmtId="179" fontId="31" fillId="0" borderId="0" xfId="5" applyNumberFormat="1" applyFont="1" applyAlignment="1">
      <alignment vertical="center" shrinkToFit="1"/>
    </xf>
    <xf numFmtId="0" fontId="31" fillId="0" borderId="0" xfId="5" applyFont="1" applyAlignment="1">
      <alignment vertical="center" shrinkToFit="1"/>
    </xf>
    <xf numFmtId="38" fontId="31" fillId="0" borderId="0" xfId="4" applyFont="1" applyAlignment="1">
      <alignment vertical="center" shrinkToFit="1"/>
    </xf>
    <xf numFmtId="38" fontId="31" fillId="0" borderId="0" xfId="4" applyFont="1" applyAlignment="1">
      <alignment vertical="center"/>
    </xf>
    <xf numFmtId="0" fontId="33" fillId="0" borderId="36" xfId="5"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76" fontId="12" fillId="0" borderId="21" xfId="0" applyNumberFormat="1" applyFont="1" applyBorder="1" applyAlignment="1">
      <alignment vertical="center"/>
    </xf>
    <xf numFmtId="176" fontId="12" fillId="0" borderId="22" xfId="0" applyNumberFormat="1" applyFont="1" applyBorder="1" applyAlignment="1">
      <alignment vertical="center"/>
    </xf>
    <xf numFmtId="176" fontId="12" fillId="0" borderId="15" xfId="0" applyNumberFormat="1" applyFont="1" applyBorder="1" applyAlignment="1">
      <alignment vertical="center"/>
    </xf>
    <xf numFmtId="176" fontId="12" fillId="0" borderId="7" xfId="0" applyNumberFormat="1"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2" fillId="0" borderId="18" xfId="0" applyFont="1" applyBorder="1" applyAlignment="1">
      <alignment horizontal="center" vertical="center" textRotation="255" shrinkToFit="1"/>
    </xf>
    <xf numFmtId="0" fontId="12" fillId="0" borderId="20" xfId="0" applyFont="1" applyBorder="1" applyAlignment="1">
      <alignment horizontal="center" vertical="center" textRotation="255"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9" fillId="0" borderId="30" xfId="0" applyFont="1" applyBorder="1" applyAlignment="1">
      <alignment horizontal="left" vertical="center" wrapText="1"/>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52" xfId="0" applyFont="1" applyBorder="1" applyAlignment="1">
      <alignment horizontal="left" vertical="center" wrapText="1"/>
    </xf>
    <xf numFmtId="0" fontId="19" fillId="0" borderId="53" xfId="0" applyFont="1" applyBorder="1" applyAlignment="1">
      <alignment horizontal="left" vertical="center"/>
    </xf>
    <xf numFmtId="0" fontId="19" fillId="0" borderId="54"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35" xfId="0" applyFont="1" applyBorder="1" applyAlignment="1">
      <alignment horizontal="left" vertical="center"/>
    </xf>
    <xf numFmtId="0" fontId="12" fillId="5" borderId="0" xfId="0" applyFont="1" applyFill="1" applyAlignment="1">
      <alignment horizontal="right" vertical="center"/>
    </xf>
    <xf numFmtId="0" fontId="12" fillId="0" borderId="1"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0" borderId="24" xfId="0" applyFont="1" applyBorder="1" applyAlignment="1">
      <alignment vertical="center"/>
    </xf>
    <xf numFmtId="0" fontId="12" fillId="0" borderId="25" xfId="0" applyFont="1" applyBorder="1" applyAlignment="1">
      <alignmen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176" fontId="12" fillId="0" borderId="27" xfId="0" applyNumberFormat="1" applyFont="1" applyBorder="1" applyAlignment="1">
      <alignment vertical="center"/>
    </xf>
    <xf numFmtId="176" fontId="12" fillId="0" borderId="28" xfId="0" applyNumberFormat="1" applyFont="1" applyBorder="1" applyAlignment="1">
      <alignment vertical="center"/>
    </xf>
    <xf numFmtId="0" fontId="12" fillId="0" borderId="11" xfId="0" applyFont="1" applyBorder="1" applyAlignment="1">
      <alignment vertical="center"/>
    </xf>
    <xf numFmtId="0" fontId="12" fillId="0" borderId="8" xfId="0" applyFont="1" applyBorder="1" applyAlignme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2" fillId="0" borderId="13" xfId="0" applyFont="1" applyBorder="1" applyAlignment="1">
      <alignment vertical="center"/>
    </xf>
    <xf numFmtId="0" fontId="12" fillId="0" borderId="14" xfId="0" applyFont="1" applyBorder="1" applyAlignment="1">
      <alignment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2" fillId="0" borderId="15" xfId="0" applyFont="1" applyBorder="1" applyAlignment="1">
      <alignment vertical="center"/>
    </xf>
    <xf numFmtId="0" fontId="12" fillId="0" borderId="7" xfId="0" applyFont="1" applyBorder="1" applyAlignment="1">
      <alignment vertical="center"/>
    </xf>
    <xf numFmtId="0" fontId="13" fillId="0" borderId="7" xfId="0" applyFont="1" applyBorder="1" applyAlignment="1">
      <alignment horizontal="center" vertical="center"/>
    </xf>
    <xf numFmtId="0" fontId="13" fillId="0" borderId="17" xfId="0" applyFont="1" applyBorder="1" applyAlignment="1">
      <alignment horizontal="center" vertical="center"/>
    </xf>
    <xf numFmtId="176" fontId="12" fillId="0" borderId="24" xfId="0" applyNumberFormat="1" applyFont="1" applyBorder="1" applyAlignment="1">
      <alignment vertical="center"/>
    </xf>
    <xf numFmtId="176" fontId="12" fillId="0" borderId="25" xfId="0" applyNumberFormat="1" applyFont="1" applyBorder="1" applyAlignment="1">
      <alignment vertical="center"/>
    </xf>
    <xf numFmtId="176" fontId="12" fillId="0" borderId="13" xfId="0" applyNumberFormat="1" applyFont="1" applyBorder="1" applyAlignment="1">
      <alignment vertical="center"/>
    </xf>
    <xf numFmtId="176" fontId="12" fillId="0" borderId="14" xfId="0" applyNumberFormat="1" applyFont="1" applyBorder="1" applyAlignment="1">
      <alignment vertical="center"/>
    </xf>
    <xf numFmtId="176" fontId="12" fillId="0" borderId="11" xfId="0" applyNumberFormat="1" applyFont="1" applyBorder="1" applyAlignment="1">
      <alignment vertical="center"/>
    </xf>
    <xf numFmtId="176" fontId="12" fillId="0" borderId="8" xfId="0" applyNumberFormat="1" applyFont="1" applyBorder="1" applyAlignment="1">
      <alignment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176" fontId="12" fillId="0" borderId="21"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2" fillId="0" borderId="19"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9" xfId="0" applyFont="1" applyBorder="1" applyAlignment="1">
      <alignment vertical="center"/>
    </xf>
    <xf numFmtId="0" fontId="12" fillId="0" borderId="0" xfId="0" applyFont="1" applyAlignment="1">
      <alignment vertical="center"/>
    </xf>
    <xf numFmtId="0" fontId="12" fillId="5" borderId="1" xfId="0" applyFont="1" applyFill="1" applyBorder="1" applyAlignment="1">
      <alignment vertical="center"/>
    </xf>
    <xf numFmtId="0" fontId="12" fillId="5" borderId="2" xfId="0" applyFont="1" applyFill="1" applyBorder="1" applyAlignment="1">
      <alignment vertical="center"/>
    </xf>
    <xf numFmtId="0" fontId="12" fillId="5" borderId="3" xfId="0" applyFont="1" applyFill="1" applyBorder="1" applyAlignment="1">
      <alignment vertical="center"/>
    </xf>
    <xf numFmtId="0" fontId="12" fillId="0" borderId="19" xfId="0" applyFont="1" applyBorder="1" applyAlignment="1">
      <alignment horizontal="center" vertical="center" textRotation="255" shrinkToFit="1"/>
    </xf>
    <xf numFmtId="0" fontId="12" fillId="0" borderId="0" xfId="0" applyFont="1" applyAlignment="1">
      <alignment horizontal="center" vertical="center"/>
    </xf>
    <xf numFmtId="49" fontId="12" fillId="5" borderId="5" xfId="0" applyNumberFormat="1"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Alignment="1">
      <alignment vertical="center"/>
    </xf>
    <xf numFmtId="0" fontId="12" fillId="5" borderId="10" xfId="0" applyFont="1" applyFill="1" applyBorder="1" applyAlignment="1">
      <alignment vertical="center"/>
    </xf>
    <xf numFmtId="0" fontId="12" fillId="5" borderId="11" xfId="0" applyFont="1" applyFill="1" applyBorder="1" applyAlignment="1">
      <alignment vertical="center"/>
    </xf>
    <xf numFmtId="0" fontId="12" fillId="5" borderId="8" xfId="0" applyFont="1" applyFill="1" applyBorder="1" applyAlignment="1">
      <alignment vertical="center"/>
    </xf>
    <xf numFmtId="0" fontId="12" fillId="5" borderId="12" xfId="0" applyFont="1" applyFill="1" applyBorder="1" applyAlignment="1">
      <alignment vertical="center"/>
    </xf>
    <xf numFmtId="0" fontId="12" fillId="5" borderId="15" xfId="0" applyFont="1" applyFill="1" applyBorder="1" applyAlignment="1">
      <alignment vertical="center"/>
    </xf>
    <xf numFmtId="0" fontId="12" fillId="5" borderId="7" xfId="0" applyFont="1" applyFill="1" applyBorder="1" applyAlignment="1">
      <alignment vertical="center"/>
    </xf>
    <xf numFmtId="0" fontId="12" fillId="5" borderId="17" xfId="0" applyFont="1" applyFill="1" applyBorder="1" applyAlignment="1">
      <alignment vertical="center"/>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6"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10" xfId="0" applyFont="1" applyBorder="1" applyAlignment="1">
      <alignment vertical="center"/>
    </xf>
    <xf numFmtId="0" fontId="12" fillId="0" borderId="12" xfId="0" applyFont="1" applyBorder="1" applyAlignment="1">
      <alignment vertical="center"/>
    </xf>
    <xf numFmtId="0" fontId="12" fillId="5" borderId="0" xfId="0" applyFont="1" applyFill="1" applyAlignment="1">
      <alignment horizontal="center"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3" fillId="0" borderId="1" xfId="0" applyNumberFormat="1" applyFont="1" applyBorder="1" applyAlignment="1">
      <alignment vertical="center"/>
    </xf>
    <xf numFmtId="176" fontId="13" fillId="0" borderId="2" xfId="0" applyNumberFormat="1" applyFont="1" applyBorder="1" applyAlignment="1">
      <alignment vertical="center"/>
    </xf>
    <xf numFmtId="178" fontId="11" fillId="0" borderId="11" xfId="0" applyNumberFormat="1" applyFont="1" applyBorder="1" applyAlignment="1">
      <alignment horizontal="center" vertical="center" shrinkToFit="1"/>
    </xf>
    <xf numFmtId="178" fontId="11" fillId="0" borderId="8" xfId="0" applyNumberFormat="1" applyFont="1" applyBorder="1" applyAlignment="1">
      <alignment horizontal="center" vertical="center" shrinkToFit="1"/>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11" fillId="3" borderId="36" xfId="0" applyFont="1" applyFill="1" applyBorder="1" applyAlignment="1">
      <alignment horizontal="center" vertical="center" shrinkToFit="1"/>
    </xf>
    <xf numFmtId="0" fontId="8" fillId="3" borderId="36"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6"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9" fillId="5" borderId="36" xfId="0" applyFont="1" applyFill="1" applyBorder="1" applyAlignment="1">
      <alignment vertical="center" shrinkToFit="1"/>
    </xf>
    <xf numFmtId="177" fontId="9" fillId="5" borderId="36" xfId="4" applyNumberFormat="1" applyFont="1" applyFill="1" applyBorder="1" applyAlignment="1">
      <alignmen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7" fillId="2" borderId="61" xfId="0" applyFont="1" applyFill="1" applyBorder="1" applyAlignment="1">
      <alignment horizontal="left" vertical="center" wrapText="1"/>
    </xf>
    <xf numFmtId="0" fontId="17" fillId="2" borderId="0" xfId="0" applyFont="1" applyFill="1" applyAlignment="1">
      <alignment horizontal="left" vertical="center"/>
    </xf>
    <xf numFmtId="0" fontId="17" fillId="2" borderId="61" xfId="0" applyFont="1" applyFill="1" applyBorder="1" applyAlignment="1">
      <alignment horizontal="left" vertical="center"/>
    </xf>
    <xf numFmtId="49" fontId="10" fillId="0" borderId="55" xfId="0" applyNumberFormat="1" applyFont="1" applyBorder="1" applyAlignment="1">
      <alignment horizontal="center" vertical="center" wrapText="1"/>
    </xf>
    <xf numFmtId="49" fontId="10" fillId="0" borderId="56" xfId="0" applyNumberFormat="1" applyFont="1" applyBorder="1" applyAlignment="1">
      <alignment horizontal="center" vertical="center" wrapText="1"/>
    </xf>
    <xf numFmtId="49" fontId="10" fillId="0" borderId="57" xfId="0" applyNumberFormat="1" applyFont="1" applyBorder="1" applyAlignment="1">
      <alignment horizontal="center" vertical="center" wrapText="1"/>
    </xf>
    <xf numFmtId="177" fontId="11" fillId="0" borderId="11" xfId="4" applyNumberFormat="1" applyFont="1" applyFill="1" applyBorder="1" applyAlignment="1">
      <alignment vertical="center" shrinkToFit="1"/>
    </xf>
    <xf numFmtId="177" fontId="11" fillId="0" borderId="8" xfId="4" applyNumberFormat="1" applyFont="1" applyFill="1" applyBorder="1" applyAlignment="1">
      <alignment vertical="center" shrinkToFit="1"/>
    </xf>
    <xf numFmtId="0" fontId="8" fillId="0" borderId="3" xfId="0" applyFont="1" applyBorder="1" applyAlignment="1">
      <alignment horizontal="center" vertical="center"/>
    </xf>
    <xf numFmtId="0" fontId="11" fillId="0" borderId="20" xfId="0" applyFont="1" applyBorder="1" applyAlignment="1">
      <alignment horizontal="center" vertical="center"/>
    </xf>
    <xf numFmtId="0" fontId="9" fillId="5" borderId="18" xfId="0" applyFont="1" applyFill="1" applyBorder="1" applyAlignment="1">
      <alignment horizontal="center" vertical="center" shrinkToFit="1"/>
    </xf>
    <xf numFmtId="0" fontId="9" fillId="5" borderId="36" xfId="0" applyFont="1" applyFill="1" applyBorder="1" applyAlignment="1">
      <alignment horizontal="center" vertical="center" shrinkToFit="1"/>
    </xf>
    <xf numFmtId="178" fontId="13" fillId="0" borderId="1" xfId="0" applyNumberFormat="1" applyFont="1" applyBorder="1" applyAlignment="1">
      <alignment horizontal="center" vertical="center" shrinkToFit="1"/>
    </xf>
    <xf numFmtId="178" fontId="13" fillId="0" borderId="2" xfId="0" applyNumberFormat="1" applyFont="1" applyBorder="1" applyAlignment="1">
      <alignment horizontal="center" vertical="center" shrinkToFit="1"/>
    </xf>
    <xf numFmtId="0" fontId="12" fillId="5" borderId="11" xfId="0" applyFont="1" applyFill="1" applyBorder="1" applyAlignment="1">
      <alignment horizontal="left" vertical="center" shrinkToFit="1"/>
    </xf>
    <xf numFmtId="0" fontId="12" fillId="5" borderId="8" xfId="0" applyFont="1" applyFill="1" applyBorder="1" applyAlignment="1">
      <alignment horizontal="left" vertical="center" shrinkToFit="1"/>
    </xf>
    <xf numFmtId="0" fontId="12" fillId="5" borderId="12" xfId="0" applyFont="1" applyFill="1" applyBorder="1" applyAlignment="1">
      <alignment horizontal="left" vertical="center" shrinkToFit="1"/>
    </xf>
    <xf numFmtId="0" fontId="12" fillId="5" borderId="13" xfId="0" applyFont="1" applyFill="1" applyBorder="1" applyAlignment="1">
      <alignment horizontal="left" vertical="center" shrinkToFit="1"/>
    </xf>
    <xf numFmtId="0" fontId="12" fillId="5" borderId="14" xfId="0" applyFont="1" applyFill="1" applyBorder="1" applyAlignment="1">
      <alignment horizontal="left" vertical="center" shrinkToFit="1"/>
    </xf>
    <xf numFmtId="0" fontId="12" fillId="5" borderId="16" xfId="0" applyFont="1" applyFill="1" applyBorder="1" applyAlignment="1">
      <alignment horizontal="left" vertical="center" shrinkToFit="1"/>
    </xf>
    <xf numFmtId="0" fontId="9" fillId="5" borderId="40" xfId="0" applyFont="1" applyFill="1" applyBorder="1" applyAlignment="1">
      <alignment vertical="center" shrinkToFit="1"/>
    </xf>
    <xf numFmtId="0" fontId="9" fillId="5" borderId="41" xfId="0" applyFont="1" applyFill="1" applyBorder="1" applyAlignment="1">
      <alignment vertical="center" shrinkToFit="1"/>
    </xf>
    <xf numFmtId="0" fontId="9" fillId="5" borderId="42" xfId="0" applyFont="1" applyFill="1" applyBorder="1" applyAlignment="1">
      <alignment vertical="center" shrinkToFit="1"/>
    </xf>
    <xf numFmtId="177" fontId="9" fillId="5" borderId="40" xfId="4" applyNumberFormat="1" applyFont="1" applyFill="1" applyBorder="1" applyAlignment="1">
      <alignment vertical="center" shrinkToFit="1"/>
    </xf>
    <xf numFmtId="177" fontId="9" fillId="5" borderId="41" xfId="4" applyNumberFormat="1" applyFont="1" applyFill="1" applyBorder="1" applyAlignment="1">
      <alignment vertical="center" shrinkToFit="1"/>
    </xf>
    <xf numFmtId="38" fontId="11" fillId="0" borderId="55" xfId="4" applyFont="1" applyFill="1" applyBorder="1" applyAlignment="1">
      <alignment horizontal="right" vertical="center" shrinkToFit="1"/>
    </xf>
    <xf numFmtId="38" fontId="11" fillId="0" borderId="56" xfId="4" applyFont="1" applyFill="1" applyBorder="1" applyAlignment="1">
      <alignment horizontal="right" vertical="center" shrinkToFit="1"/>
    </xf>
    <xf numFmtId="38" fontId="11" fillId="0" borderId="57" xfId="4" applyFont="1" applyFill="1" applyBorder="1" applyAlignment="1">
      <alignment horizontal="right" vertical="center" shrinkToFit="1"/>
    </xf>
    <xf numFmtId="49" fontId="12" fillId="5" borderId="5" xfId="0" applyNumberFormat="1" applyFont="1" applyFill="1" applyBorder="1" applyAlignment="1">
      <alignment horizontal="left" vertical="center" shrinkToFit="1"/>
    </xf>
    <xf numFmtId="0" fontId="9" fillId="0" borderId="0" xfId="0" applyFont="1" applyAlignment="1">
      <alignment horizontal="center" vertical="center"/>
    </xf>
    <xf numFmtId="0" fontId="8" fillId="0" borderId="0" xfId="0" applyFont="1" applyAlignment="1">
      <alignment horizontal="center" vertical="center"/>
    </xf>
    <xf numFmtId="0" fontId="12" fillId="5" borderId="1" xfId="0" applyFont="1" applyFill="1" applyBorder="1" applyAlignment="1">
      <alignment vertical="center" shrinkToFit="1"/>
    </xf>
    <xf numFmtId="0" fontId="12" fillId="5" borderId="2" xfId="0" applyFont="1" applyFill="1" applyBorder="1" applyAlignment="1">
      <alignment vertical="center" shrinkToFit="1"/>
    </xf>
    <xf numFmtId="0" fontId="12" fillId="5" borderId="3" xfId="0" applyFont="1" applyFill="1" applyBorder="1" applyAlignment="1">
      <alignment vertical="center" shrinkToFit="1"/>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49" fontId="12" fillId="5" borderId="11" xfId="0" applyNumberFormat="1" applyFont="1" applyFill="1" applyBorder="1" applyAlignment="1">
      <alignment horizontal="center" vertical="center" shrinkToFit="1"/>
    </xf>
    <xf numFmtId="49" fontId="12" fillId="5" borderId="8" xfId="0" applyNumberFormat="1" applyFont="1" applyFill="1" applyBorder="1" applyAlignment="1">
      <alignment horizontal="center" vertical="center" shrinkToFit="1"/>
    </xf>
    <xf numFmtId="49" fontId="12" fillId="5" borderId="12" xfId="0" applyNumberFormat="1" applyFont="1" applyFill="1" applyBorder="1" applyAlignment="1">
      <alignment horizontal="center" vertical="center" shrinkToFit="1"/>
    </xf>
    <xf numFmtId="0" fontId="13" fillId="4" borderId="1" xfId="0" applyFont="1" applyFill="1" applyBorder="1" applyAlignment="1">
      <alignment vertical="center" shrinkToFit="1"/>
    </xf>
    <xf numFmtId="0" fontId="13" fillId="4" borderId="2" xfId="0" applyFont="1" applyFill="1" applyBorder="1" applyAlignment="1">
      <alignment vertical="center" shrinkToFit="1"/>
    </xf>
    <xf numFmtId="0" fontId="13" fillId="4" borderId="3" xfId="0" applyFont="1" applyFill="1" applyBorder="1" applyAlignment="1">
      <alignment vertical="center" shrinkToFit="1"/>
    </xf>
    <xf numFmtId="49" fontId="12" fillId="0" borderId="1"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8" fillId="5" borderId="8" xfId="0" applyFont="1" applyFill="1" applyBorder="1" applyAlignment="1">
      <alignment horizontal="center" vertical="center" shrinkToFi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8"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Alignment="1">
      <alignment horizontal="left" vertical="center" wrapText="1"/>
    </xf>
    <xf numFmtId="0" fontId="16" fillId="0" borderId="10" xfId="0" applyFont="1" applyBorder="1" applyAlignment="1">
      <alignment horizontal="left" vertical="center" wrapText="1"/>
    </xf>
    <xf numFmtId="176" fontId="13" fillId="0" borderId="1" xfId="0" applyNumberFormat="1" applyFont="1" applyBorder="1" applyAlignment="1">
      <alignment vertical="center" shrinkToFit="1"/>
    </xf>
    <xf numFmtId="176" fontId="13" fillId="0" borderId="2" xfId="0" applyNumberFormat="1" applyFont="1" applyBorder="1" applyAlignment="1">
      <alignment vertical="center" shrinkToFit="1"/>
    </xf>
    <xf numFmtId="0" fontId="11" fillId="0" borderId="36" xfId="0" applyFont="1" applyBorder="1" applyAlignment="1">
      <alignment horizontal="center" vertical="center"/>
    </xf>
    <xf numFmtId="177" fontId="9" fillId="5" borderId="42" xfId="4" applyNumberFormat="1" applyFont="1" applyFill="1" applyBorder="1" applyAlignment="1">
      <alignment vertical="center" shrinkToFi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1" fillId="0" borderId="45" xfId="0" applyFont="1" applyBorder="1" applyAlignment="1">
      <alignment horizontal="center" vertical="center"/>
    </xf>
    <xf numFmtId="0" fontId="9" fillId="5" borderId="39" xfId="0" applyFont="1" applyFill="1" applyBorder="1" applyAlignment="1">
      <alignment horizontal="center" vertical="center" shrinkToFit="1"/>
    </xf>
    <xf numFmtId="0" fontId="25" fillId="5" borderId="1" xfId="5" applyFont="1" applyFill="1" applyBorder="1" applyAlignment="1">
      <alignment horizontal="center" vertical="center" wrapText="1"/>
    </xf>
    <xf numFmtId="0" fontId="25" fillId="5" borderId="3" xfId="5" applyFont="1" applyFill="1" applyBorder="1" applyAlignment="1">
      <alignment horizontal="center" vertical="center" wrapText="1"/>
    </xf>
    <xf numFmtId="0" fontId="25" fillId="0" borderId="66" xfId="0" applyFont="1" applyBorder="1" applyAlignment="1">
      <alignment horizontal="center" vertical="center"/>
    </xf>
    <xf numFmtId="14" fontId="29" fillId="5" borderId="70" xfId="0" applyNumberFormat="1" applyFont="1" applyFill="1" applyBorder="1" applyAlignment="1">
      <alignment vertical="center" shrinkToFit="1"/>
    </xf>
    <xf numFmtId="14" fontId="29" fillId="5" borderId="36" xfId="0" applyNumberFormat="1" applyFont="1" applyFill="1" applyBorder="1" applyAlignment="1">
      <alignment vertical="center" shrinkToFit="1"/>
    </xf>
    <xf numFmtId="0" fontId="25" fillId="0" borderId="1" xfId="5" applyFont="1" applyBorder="1" applyAlignment="1">
      <alignment horizontal="center" vertical="center"/>
    </xf>
    <xf numFmtId="0" fontId="25" fillId="0" borderId="3" xfId="5" applyFont="1" applyBorder="1" applyAlignment="1">
      <alignment horizontal="center" vertical="center"/>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0" borderId="36" xfId="0" applyFont="1" applyBorder="1" applyAlignment="1">
      <alignment horizontal="center" vertical="center"/>
    </xf>
    <xf numFmtId="0" fontId="25" fillId="0" borderId="1" xfId="0" applyFont="1" applyBorder="1" applyAlignment="1">
      <alignment horizontal="center" vertical="center"/>
    </xf>
    <xf numFmtId="0" fontId="25" fillId="0" borderId="37" xfId="0" applyFont="1" applyBorder="1" applyAlignment="1">
      <alignment horizontal="center" vertical="center"/>
    </xf>
    <xf numFmtId="0" fontId="25" fillId="4" borderId="36" xfId="5" applyFont="1" applyFill="1" applyBorder="1" applyAlignment="1">
      <alignment vertical="center" shrinkToFit="1"/>
    </xf>
    <xf numFmtId="0" fontId="25" fillId="0" borderId="1" xfId="5" applyFont="1" applyBorder="1" applyAlignment="1">
      <alignment horizontal="center" vertical="center" shrinkToFit="1"/>
    </xf>
    <xf numFmtId="0" fontId="25" fillId="0" borderId="2" xfId="5" applyFont="1" applyBorder="1" applyAlignment="1">
      <alignment horizontal="center" vertical="center" shrinkToFit="1"/>
    </xf>
    <xf numFmtId="0" fontId="25" fillId="0" borderId="3" xfId="5" applyFont="1" applyBorder="1" applyAlignment="1">
      <alignment horizontal="center" vertical="center" shrinkToFit="1"/>
    </xf>
    <xf numFmtId="0" fontId="25" fillId="0" borderId="1" xfId="5" applyFont="1" applyBorder="1" applyAlignment="1">
      <alignment vertical="center" shrinkToFit="1"/>
    </xf>
    <xf numFmtId="0" fontId="25" fillId="0" borderId="2" xfId="5" applyFont="1" applyBorder="1" applyAlignment="1">
      <alignment vertical="center" shrinkToFit="1"/>
    </xf>
    <xf numFmtId="0" fontId="25" fillId="0" borderId="3" xfId="5" applyFont="1" applyBorder="1" applyAlignment="1">
      <alignment vertical="center" shrinkToFit="1"/>
    </xf>
    <xf numFmtId="0" fontId="25" fillId="0" borderId="36" xfId="5" applyFont="1" applyBorder="1" applyAlignment="1">
      <alignment horizontal="center" vertical="center" shrinkToFit="1"/>
    </xf>
    <xf numFmtId="0" fontId="25" fillId="0" borderId="1" xfId="5" applyFont="1" applyBorder="1" applyAlignment="1">
      <alignment horizontal="center" vertical="center" wrapText="1"/>
    </xf>
    <xf numFmtId="0" fontId="25" fillId="0" borderId="3" xfId="5" applyFont="1" applyBorder="1" applyAlignment="1">
      <alignment horizontal="center" vertical="center" wrapText="1"/>
    </xf>
    <xf numFmtId="0" fontId="33" fillId="0" borderId="1" xfId="5" applyFont="1" applyBorder="1" applyAlignment="1">
      <alignment horizontal="center" vertical="center" wrapText="1"/>
    </xf>
    <xf numFmtId="0" fontId="33" fillId="0" borderId="3" xfId="5" applyFont="1" applyBorder="1" applyAlignment="1">
      <alignment horizontal="center" vertical="center" wrapText="1"/>
    </xf>
    <xf numFmtId="0" fontId="25" fillId="0" borderId="2" xfId="5" applyFont="1" applyBorder="1" applyAlignment="1">
      <alignment horizontal="center" vertical="center"/>
    </xf>
    <xf numFmtId="0" fontId="25" fillId="4" borderId="1" xfId="5" applyFont="1" applyFill="1" applyBorder="1" applyAlignment="1">
      <alignment vertical="center" shrinkToFit="1"/>
    </xf>
    <xf numFmtId="0" fontId="25" fillId="4" borderId="2" xfId="5" applyFont="1" applyFill="1" applyBorder="1" applyAlignment="1">
      <alignment vertical="center" shrinkToFit="1"/>
    </xf>
    <xf numFmtId="0" fontId="25" fillId="4" borderId="3" xfId="5" applyFont="1" applyFill="1" applyBorder="1" applyAlignment="1">
      <alignment vertical="center" shrinkToFit="1"/>
    </xf>
    <xf numFmtId="0" fontId="34" fillId="0" borderId="36" xfId="5" applyFont="1" applyBorder="1" applyAlignment="1">
      <alignment horizontal="center" vertical="center" shrinkToFit="1"/>
    </xf>
    <xf numFmtId="38" fontId="29" fillId="0" borderId="36" xfId="4" applyFont="1" applyBorder="1" applyAlignment="1">
      <alignment horizontal="center" vertical="center" shrinkToFit="1"/>
    </xf>
    <xf numFmtId="0" fontId="29" fillId="0" borderId="36" xfId="5" applyFont="1" applyBorder="1" applyAlignment="1">
      <alignment horizontal="center" vertical="center"/>
    </xf>
  </cellXfs>
  <cellStyles count="6">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4" xfId="5" xr:uid="{AB6D6A3E-19C3-4FA8-B7F6-C439829A92DA}"/>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CCFFCC"/>
      <color rgb="FF0000FF"/>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228600" y="91217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228600" y="91217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view="pageBreakPreview" zoomScale="85" zoomScaleNormal="100" zoomScaleSheetLayoutView="85" workbookViewId="0">
      <selection activeCell="C19" sqref="C19"/>
    </sheetView>
  </sheetViews>
  <sheetFormatPr defaultColWidth="9" defaultRowHeight="13.5"/>
  <cols>
    <col min="1" max="1" width="3.125" style="129" customWidth="1"/>
    <col min="2" max="2" width="7.75" style="129" customWidth="1"/>
    <col min="3" max="3" width="27.375" style="128" customWidth="1"/>
    <col min="4" max="4" width="32.375" style="128" customWidth="1"/>
    <col min="5" max="5" width="27.375" style="128" customWidth="1"/>
    <col min="6" max="6" width="4.25" style="129" customWidth="1"/>
    <col min="7" max="16384" width="9" style="129"/>
  </cols>
  <sheetData>
    <row r="2" spans="2:5" ht="17.25">
      <c r="B2" s="1" t="s">
        <v>0</v>
      </c>
      <c r="D2" s="2"/>
    </row>
    <row r="3" spans="2:5" ht="17.25">
      <c r="B3" s="1"/>
      <c r="D3" s="2"/>
    </row>
    <row r="4" spans="2:5" ht="17.25">
      <c r="B4" s="1" t="s">
        <v>1</v>
      </c>
      <c r="D4" s="2"/>
    </row>
    <row r="5" spans="2:5" ht="17.25">
      <c r="B5" s="1" t="s">
        <v>2</v>
      </c>
      <c r="D5" s="2"/>
    </row>
    <row r="6" spans="2:5" ht="14.25">
      <c r="C6" s="2"/>
      <c r="D6" s="2"/>
    </row>
    <row r="7" spans="2:5" ht="14.25">
      <c r="B7" s="130" t="s">
        <v>3</v>
      </c>
      <c r="C7" s="3" t="s">
        <v>4</v>
      </c>
      <c r="D7" s="4" t="s">
        <v>5</v>
      </c>
      <c r="E7" s="4" t="s">
        <v>6</v>
      </c>
    </row>
    <row r="8" spans="2:5" ht="42" customHeight="1">
      <c r="B8" s="130">
        <v>1</v>
      </c>
      <c r="C8" s="5" t="s">
        <v>7</v>
      </c>
      <c r="D8" s="6"/>
      <c r="E8" s="6"/>
    </row>
    <row r="9" spans="2:5" ht="42" customHeight="1">
      <c r="B9" s="130">
        <v>2</v>
      </c>
      <c r="C9" s="5"/>
      <c r="D9" s="6" t="s">
        <v>8</v>
      </c>
      <c r="E9" s="6"/>
    </row>
    <row r="10" spans="2:5" ht="105.75" customHeight="1">
      <c r="B10" s="130">
        <v>3</v>
      </c>
      <c r="C10" s="5"/>
      <c r="D10" s="6"/>
      <c r="E10" s="6" t="s">
        <v>9</v>
      </c>
    </row>
    <row r="11" spans="2:5" ht="39" customHeight="1">
      <c r="B11" s="130">
        <v>4</v>
      </c>
      <c r="C11" s="5"/>
      <c r="D11" s="6" t="s">
        <v>10</v>
      </c>
      <c r="E11" s="6"/>
    </row>
    <row r="12" spans="2:5" ht="48.75" customHeight="1">
      <c r="B12" s="130">
        <v>5</v>
      </c>
      <c r="C12" s="5"/>
      <c r="D12" s="6" t="s">
        <v>11</v>
      </c>
      <c r="E12" s="6"/>
    </row>
    <row r="13" spans="2:5" ht="34.5" customHeight="1">
      <c r="B13" s="130">
        <v>6</v>
      </c>
      <c r="C13" s="5"/>
      <c r="D13" s="6" t="s">
        <v>12</v>
      </c>
      <c r="E13" s="6"/>
    </row>
    <row r="14" spans="2:5" ht="111" customHeight="1">
      <c r="B14" s="130">
        <v>7</v>
      </c>
      <c r="C14" s="7"/>
      <c r="D14" s="8" t="s">
        <v>13</v>
      </c>
      <c r="E14" s="9"/>
    </row>
    <row r="15" spans="2:5" ht="78" customHeight="1">
      <c r="B15" s="130">
        <v>8</v>
      </c>
      <c r="C15" s="5"/>
      <c r="D15" s="6" t="s">
        <v>14</v>
      </c>
      <c r="E15" s="6"/>
    </row>
    <row r="16" spans="2:5" ht="37.5" customHeight="1">
      <c r="B16" s="130">
        <v>9</v>
      </c>
      <c r="C16" s="5"/>
      <c r="D16" s="6" t="s">
        <v>15</v>
      </c>
      <c r="E16" s="6"/>
    </row>
    <row r="17" spans="2:5" ht="39" customHeight="1">
      <c r="B17" s="130">
        <v>10</v>
      </c>
      <c r="C17" s="5" t="s">
        <v>16</v>
      </c>
      <c r="D17" s="6"/>
      <c r="E17" s="6"/>
    </row>
    <row r="18" spans="2:5" ht="46.5" customHeight="1">
      <c r="B18" s="130">
        <v>11</v>
      </c>
      <c r="C18" s="5" t="s">
        <v>17</v>
      </c>
      <c r="D18" s="6"/>
      <c r="E18" s="6"/>
    </row>
    <row r="19" spans="2:5" ht="22.5" customHeight="1"/>
    <row r="20" spans="2:5" ht="15.75" customHeight="1"/>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3"/>
  <sheetViews>
    <sheetView view="pageBreakPreview" zoomScale="115" zoomScaleNormal="120" zoomScaleSheetLayoutView="115" workbookViewId="0">
      <selection activeCell="X26" sqref="X26:AA26"/>
    </sheetView>
  </sheetViews>
  <sheetFormatPr defaultColWidth="2.25" defaultRowHeight="12"/>
  <cols>
    <col min="1" max="1" width="2.625" style="34" customWidth="1"/>
    <col min="2" max="16384" width="2.25" style="34"/>
  </cols>
  <sheetData>
    <row r="1" spans="1:39" ht="13.5" customHeight="1">
      <c r="A1" s="101" t="s">
        <v>18</v>
      </c>
      <c r="C1" s="102"/>
      <c r="D1" s="102"/>
    </row>
    <row r="2" spans="1:39" ht="8.25" customHeight="1">
      <c r="A2" s="101"/>
      <c r="C2" s="102"/>
      <c r="D2" s="102"/>
    </row>
    <row r="3" spans="1:39" ht="18" customHeight="1">
      <c r="A3" s="286" t="s">
        <v>19</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row>
    <row r="4" spans="1:39" ht="18" customHeight="1">
      <c r="A4" s="286" t="s">
        <v>20</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row>
    <row r="5" spans="1:39" ht="8.2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row>
    <row r="6" spans="1:39">
      <c r="C6" s="102"/>
      <c r="D6" s="102"/>
      <c r="AC6" s="103" t="s">
        <v>21</v>
      </c>
      <c r="AD6" s="305"/>
      <c r="AE6" s="305"/>
      <c r="AF6" s="102" t="s">
        <v>22</v>
      </c>
      <c r="AG6" s="305"/>
      <c r="AH6" s="305"/>
      <c r="AI6" s="102" t="s">
        <v>23</v>
      </c>
      <c r="AJ6" s="305"/>
      <c r="AK6" s="305"/>
      <c r="AL6" s="102" t="s">
        <v>24</v>
      </c>
      <c r="AM6" s="102"/>
    </row>
    <row r="7" spans="1:39" ht="18" customHeight="1">
      <c r="A7" s="235" t="s">
        <v>25</v>
      </c>
      <c r="B7" s="235"/>
      <c r="C7" s="235"/>
      <c r="D7" s="235"/>
      <c r="E7" s="235"/>
      <c r="F7" s="235"/>
      <c r="G7" s="235"/>
      <c r="I7" s="34" t="s">
        <v>26</v>
      </c>
    </row>
    <row r="8" spans="1:39" ht="8.25" customHeight="1">
      <c r="C8" s="102"/>
      <c r="D8" s="102"/>
    </row>
    <row r="9" spans="1:39">
      <c r="A9" s="34" t="s">
        <v>27</v>
      </c>
      <c r="C9" s="102"/>
      <c r="D9" s="102"/>
    </row>
    <row r="10" spans="1:39" ht="11.25" customHeight="1">
      <c r="C10" s="102"/>
      <c r="D10" s="102"/>
    </row>
    <row r="11" spans="1:39" ht="13.5" customHeight="1">
      <c r="A11" s="221" t="s">
        <v>28</v>
      </c>
      <c r="B11" s="26" t="s">
        <v>29</v>
      </c>
      <c r="C11" s="27"/>
      <c r="D11" s="27"/>
      <c r="E11" s="28"/>
      <c r="F11" s="28"/>
      <c r="G11" s="28"/>
      <c r="H11" s="28"/>
      <c r="I11" s="28"/>
      <c r="J11" s="28"/>
      <c r="K11" s="29"/>
      <c r="L11" s="297"/>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9"/>
    </row>
    <row r="12" spans="1:39" ht="21" customHeight="1">
      <c r="A12" s="285"/>
      <c r="B12" s="30" t="s">
        <v>30</v>
      </c>
      <c r="C12" s="31"/>
      <c r="D12" s="31"/>
      <c r="E12" s="32"/>
      <c r="F12" s="306"/>
      <c r="G12" s="306"/>
      <c r="H12" s="306"/>
      <c r="I12" s="306"/>
      <c r="J12" s="306"/>
      <c r="K12" s="307"/>
      <c r="L12" s="294"/>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6"/>
    </row>
    <row r="13" spans="1:39">
      <c r="A13" s="285"/>
      <c r="B13" s="300" t="s">
        <v>31</v>
      </c>
      <c r="C13" s="301"/>
      <c r="D13" s="301"/>
      <c r="E13" s="301"/>
      <c r="F13" s="301"/>
      <c r="G13" s="301"/>
      <c r="H13" s="301"/>
      <c r="I13" s="301"/>
      <c r="J13" s="301"/>
      <c r="K13" s="302"/>
      <c r="L13" s="36" t="s">
        <v>32</v>
      </c>
      <c r="M13" s="36"/>
      <c r="N13" s="36"/>
      <c r="O13" s="36"/>
      <c r="P13" s="36"/>
      <c r="Q13" s="287"/>
      <c r="R13" s="287"/>
      <c r="S13" s="36" t="s">
        <v>33</v>
      </c>
      <c r="T13" s="287"/>
      <c r="U13" s="287"/>
      <c r="V13" s="287"/>
      <c r="W13" s="36" t="s">
        <v>34</v>
      </c>
      <c r="X13" s="36"/>
      <c r="Y13" s="36"/>
      <c r="Z13" s="36"/>
      <c r="AA13" s="36"/>
      <c r="AB13" s="36"/>
      <c r="AC13" s="36"/>
      <c r="AD13" s="36"/>
      <c r="AE13" s="36"/>
      <c r="AF13" s="36"/>
      <c r="AG13" s="36"/>
      <c r="AH13" s="36"/>
      <c r="AI13" s="36"/>
      <c r="AJ13" s="36"/>
      <c r="AK13" s="36"/>
      <c r="AL13" s="36"/>
      <c r="AM13" s="38"/>
    </row>
    <row r="14" spans="1:39" ht="13.5" customHeight="1">
      <c r="A14" s="285"/>
      <c r="B14" s="280"/>
      <c r="C14" s="281"/>
      <c r="D14" s="281"/>
      <c r="E14" s="281"/>
      <c r="F14" s="281"/>
      <c r="G14" s="281"/>
      <c r="H14" s="281"/>
      <c r="I14" s="281"/>
      <c r="J14" s="281"/>
      <c r="K14" s="303"/>
      <c r="L14" s="288"/>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90"/>
    </row>
    <row r="15" spans="1:39" ht="13.5" customHeight="1">
      <c r="A15" s="285"/>
      <c r="B15" s="246"/>
      <c r="C15" s="247"/>
      <c r="D15" s="247"/>
      <c r="E15" s="247"/>
      <c r="F15" s="247"/>
      <c r="G15" s="247"/>
      <c r="H15" s="247"/>
      <c r="I15" s="247"/>
      <c r="J15" s="247"/>
      <c r="K15" s="304"/>
      <c r="L15" s="291"/>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3"/>
    </row>
    <row r="16" spans="1:39" ht="18" customHeight="1">
      <c r="A16" s="285"/>
      <c r="B16" s="39" t="s">
        <v>35</v>
      </c>
      <c r="C16" s="144"/>
      <c r="D16" s="144"/>
      <c r="E16" s="40"/>
      <c r="F16" s="40"/>
      <c r="G16" s="40"/>
      <c r="H16" s="40"/>
      <c r="I16" s="40"/>
      <c r="J16" s="40"/>
      <c r="K16" s="40"/>
      <c r="L16" s="39" t="s">
        <v>36</v>
      </c>
      <c r="M16" s="40"/>
      <c r="N16" s="40"/>
      <c r="O16" s="40"/>
      <c r="P16" s="40"/>
      <c r="Q16" s="40"/>
      <c r="R16" s="41"/>
      <c r="S16" s="282"/>
      <c r="T16" s="283"/>
      <c r="U16" s="283"/>
      <c r="V16" s="283"/>
      <c r="W16" s="283"/>
      <c r="X16" s="283"/>
      <c r="Y16" s="284"/>
      <c r="Z16" s="39" t="s">
        <v>37</v>
      </c>
      <c r="AA16" s="40"/>
      <c r="AB16" s="40"/>
      <c r="AC16" s="40"/>
      <c r="AD16" s="40"/>
      <c r="AE16" s="40"/>
      <c r="AF16" s="41"/>
      <c r="AG16" s="282"/>
      <c r="AH16" s="283"/>
      <c r="AI16" s="283"/>
      <c r="AJ16" s="283"/>
      <c r="AK16" s="283"/>
      <c r="AL16" s="283"/>
      <c r="AM16" s="284"/>
    </row>
    <row r="17" spans="1:39" ht="18" customHeight="1">
      <c r="A17" s="285"/>
      <c r="B17" s="39" t="s">
        <v>38</v>
      </c>
      <c r="C17" s="144"/>
      <c r="D17" s="144"/>
      <c r="E17" s="40"/>
      <c r="F17" s="40"/>
      <c r="G17" s="40"/>
      <c r="H17" s="40"/>
      <c r="I17" s="40"/>
      <c r="J17" s="40"/>
      <c r="K17" s="40"/>
      <c r="L17" s="39" t="s">
        <v>39</v>
      </c>
      <c r="M17" s="40"/>
      <c r="N17" s="40"/>
      <c r="O17" s="40"/>
      <c r="P17" s="40"/>
      <c r="Q17" s="40"/>
      <c r="R17" s="41"/>
      <c r="S17" s="282"/>
      <c r="T17" s="283"/>
      <c r="U17" s="283"/>
      <c r="V17" s="283"/>
      <c r="W17" s="283"/>
      <c r="X17" s="283"/>
      <c r="Y17" s="284"/>
      <c r="Z17" s="39" t="s">
        <v>40</v>
      </c>
      <c r="AA17" s="40"/>
      <c r="AB17" s="40"/>
      <c r="AC17" s="40"/>
      <c r="AD17" s="40"/>
      <c r="AE17" s="40"/>
      <c r="AF17" s="41"/>
      <c r="AG17" s="282"/>
      <c r="AH17" s="283"/>
      <c r="AI17" s="283"/>
      <c r="AJ17" s="283"/>
      <c r="AK17" s="283"/>
      <c r="AL17" s="283"/>
      <c r="AM17" s="284"/>
    </row>
    <row r="18" spans="1:39" ht="18.75" customHeight="1">
      <c r="A18" s="222"/>
      <c r="B18" s="39" t="s">
        <v>41</v>
      </c>
      <c r="C18" s="144"/>
      <c r="D18" s="144"/>
      <c r="E18" s="40"/>
      <c r="F18" s="40"/>
      <c r="G18" s="40"/>
      <c r="H18" s="40"/>
      <c r="I18" s="40"/>
      <c r="J18" s="40"/>
      <c r="K18" s="40"/>
      <c r="L18" s="39" t="s">
        <v>39</v>
      </c>
      <c r="M18" s="40"/>
      <c r="N18" s="40"/>
      <c r="O18" s="40"/>
      <c r="P18" s="40"/>
      <c r="Q18" s="40"/>
      <c r="R18" s="41"/>
      <c r="S18" s="282"/>
      <c r="T18" s="283"/>
      <c r="U18" s="283"/>
      <c r="V18" s="283"/>
      <c r="W18" s="283"/>
      <c r="X18" s="283"/>
      <c r="Y18" s="284"/>
      <c r="Z18" s="39" t="s">
        <v>40</v>
      </c>
      <c r="AA18" s="40"/>
      <c r="AB18" s="40"/>
      <c r="AC18" s="40"/>
      <c r="AD18" s="40"/>
      <c r="AE18" s="40"/>
      <c r="AF18" s="41"/>
      <c r="AG18" s="282"/>
      <c r="AH18" s="283"/>
      <c r="AI18" s="283"/>
      <c r="AJ18" s="283"/>
      <c r="AK18" s="283"/>
      <c r="AL18" s="283"/>
      <c r="AM18" s="284"/>
    </row>
    <row r="19" spans="1:39" ht="18" customHeight="1">
      <c r="A19" s="39" t="s">
        <v>42</v>
      </c>
      <c r="B19" s="40"/>
      <c r="C19" s="40"/>
      <c r="D19" s="40"/>
      <c r="E19" s="40"/>
      <c r="F19" s="40"/>
      <c r="G19" s="104"/>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1"/>
    </row>
    <row r="20" spans="1:39" ht="22.5" customHeight="1">
      <c r="A20" s="226" t="s">
        <v>43</v>
      </c>
      <c r="B20" s="227"/>
      <c r="C20" s="227"/>
      <c r="D20" s="227"/>
      <c r="E20" s="227"/>
      <c r="F20" s="227"/>
      <c r="G20" s="227"/>
      <c r="H20" s="227"/>
      <c r="I20" s="227"/>
      <c r="J20" s="227"/>
      <c r="K20" s="227"/>
      <c r="L20" s="227"/>
      <c r="M20" s="227"/>
      <c r="N20" s="227"/>
      <c r="O20" s="227"/>
      <c r="P20" s="227"/>
      <c r="Q20" s="227"/>
      <c r="R20" s="227"/>
      <c r="S20" s="228"/>
      <c r="T20" s="204" t="s">
        <v>44</v>
      </c>
      <c r="U20" s="205"/>
      <c r="V20" s="205"/>
      <c r="W20" s="205"/>
      <c r="X20" s="205"/>
      <c r="Y20" s="205"/>
      <c r="Z20" s="205"/>
      <c r="AA20" s="205"/>
      <c r="AB20" s="205"/>
      <c r="AC20" s="205"/>
      <c r="AD20" s="205"/>
      <c r="AE20" s="205"/>
      <c r="AF20" s="205"/>
      <c r="AG20" s="205"/>
      <c r="AH20" s="205"/>
      <c r="AI20" s="205"/>
      <c r="AJ20" s="205"/>
      <c r="AK20" s="205"/>
      <c r="AL20" s="205"/>
      <c r="AM20" s="206"/>
    </row>
    <row r="21" spans="1:39" ht="22.5" customHeight="1">
      <c r="A21" s="229"/>
      <c r="B21" s="230"/>
      <c r="C21" s="230"/>
      <c r="D21" s="230"/>
      <c r="E21" s="230"/>
      <c r="F21" s="230"/>
      <c r="G21" s="230"/>
      <c r="H21" s="230"/>
      <c r="I21" s="230"/>
      <c r="J21" s="230"/>
      <c r="K21" s="230"/>
      <c r="L21" s="230"/>
      <c r="M21" s="230"/>
      <c r="N21" s="230"/>
      <c r="O21" s="230"/>
      <c r="P21" s="230"/>
      <c r="Q21" s="230"/>
      <c r="R21" s="230"/>
      <c r="S21" s="231"/>
      <c r="T21" s="204" t="s">
        <v>45</v>
      </c>
      <c r="U21" s="205"/>
      <c r="V21" s="205"/>
      <c r="W21" s="205"/>
      <c r="X21" s="205"/>
      <c r="Y21" s="205"/>
      <c r="Z21" s="205"/>
      <c r="AA21" s="205"/>
      <c r="AB21" s="205"/>
      <c r="AC21" s="206"/>
      <c r="AD21" s="204" t="s">
        <v>46</v>
      </c>
      <c r="AE21" s="205"/>
      <c r="AF21" s="205"/>
      <c r="AG21" s="205"/>
      <c r="AH21" s="205"/>
      <c r="AI21" s="205"/>
      <c r="AJ21" s="205"/>
      <c r="AK21" s="205"/>
      <c r="AL21" s="205"/>
      <c r="AM21" s="206"/>
    </row>
    <row r="22" spans="1:39" ht="12.75" customHeight="1">
      <c r="A22" s="232"/>
      <c r="B22" s="233"/>
      <c r="C22" s="233"/>
      <c r="D22" s="233"/>
      <c r="E22" s="233"/>
      <c r="F22" s="233"/>
      <c r="G22" s="233"/>
      <c r="H22" s="233"/>
      <c r="I22" s="233"/>
      <c r="J22" s="233"/>
      <c r="K22" s="233"/>
      <c r="L22" s="233"/>
      <c r="M22" s="233"/>
      <c r="N22" s="233"/>
      <c r="O22" s="233"/>
      <c r="P22" s="233"/>
      <c r="Q22" s="233"/>
      <c r="R22" s="233"/>
      <c r="S22" s="234"/>
      <c r="T22" s="274" t="s">
        <v>47</v>
      </c>
      <c r="U22" s="275"/>
      <c r="V22" s="275"/>
      <c r="W22" s="276"/>
      <c r="X22" s="272" t="s">
        <v>48</v>
      </c>
      <c r="Y22" s="272"/>
      <c r="Z22" s="272"/>
      <c r="AA22" s="272"/>
      <c r="AB22" s="272"/>
      <c r="AC22" s="273"/>
      <c r="AD22" s="274" t="s">
        <v>47</v>
      </c>
      <c r="AE22" s="275"/>
      <c r="AF22" s="275"/>
      <c r="AG22" s="276"/>
      <c r="AH22" s="270" t="s">
        <v>48</v>
      </c>
      <c r="AI22" s="270"/>
      <c r="AJ22" s="270"/>
      <c r="AK22" s="270"/>
      <c r="AL22" s="270"/>
      <c r="AM22" s="271"/>
    </row>
    <row r="23" spans="1:39" ht="12.75" customHeight="1">
      <c r="A23" s="277" t="s">
        <v>49</v>
      </c>
      <c r="B23" s="26" t="s">
        <v>50</v>
      </c>
      <c r="C23" s="28"/>
      <c r="D23" s="28"/>
      <c r="E23" s="28"/>
      <c r="F23" s="28"/>
      <c r="G23" s="28"/>
      <c r="H23" s="28"/>
      <c r="I23" s="28"/>
      <c r="J23" s="28"/>
      <c r="K23" s="28"/>
      <c r="L23" s="28"/>
      <c r="M23" s="28"/>
      <c r="N23" s="28"/>
      <c r="O23" s="28"/>
      <c r="P23" s="28"/>
      <c r="Q23" s="28"/>
      <c r="R23" s="28"/>
      <c r="S23" s="29"/>
      <c r="T23" s="250">
        <f ca="1">COUNTIFS('（様式２）申請額一覧 '!$E$6:$E$20,B23,'（様式２）申請額一覧 '!$H$6:$H$20,"&gt;0")</f>
        <v>0</v>
      </c>
      <c r="U23" s="251"/>
      <c r="V23" s="252" t="s">
        <v>51</v>
      </c>
      <c r="W23" s="253"/>
      <c r="X23" s="260">
        <f ca="1">SUMIF('（様式２）申請額一覧 '!$E$6:$E$20,B23,'（様式２）申請額一覧 '!$H$6:$H$20)</f>
        <v>0</v>
      </c>
      <c r="Y23" s="261"/>
      <c r="Z23" s="261"/>
      <c r="AA23" s="261"/>
      <c r="AB23" s="105" t="s">
        <v>52</v>
      </c>
      <c r="AC23" s="106"/>
      <c r="AD23" s="250">
        <f ca="1">COUNTIFS('（様式２）申請額一覧 '!$E$6:$E$20,B23,'（様式２）申請額一覧 '!$K$6:$K$20,"&gt;0")</f>
        <v>0</v>
      </c>
      <c r="AE23" s="251"/>
      <c r="AF23" s="252" t="s">
        <v>51</v>
      </c>
      <c r="AG23" s="253"/>
      <c r="AH23" s="260">
        <f ca="1">SUMIF('（様式２）申請額一覧 '!$E$6:$E$20,B23,'（様式２）申請額一覧 '!$K$6:$K$20)</f>
        <v>0</v>
      </c>
      <c r="AI23" s="261"/>
      <c r="AJ23" s="261"/>
      <c r="AK23" s="261"/>
      <c r="AL23" s="105" t="s">
        <v>52</v>
      </c>
      <c r="AM23" s="106"/>
    </row>
    <row r="24" spans="1:39" ht="12.75" customHeight="1">
      <c r="A24" s="277"/>
      <c r="B24" s="107" t="s">
        <v>53</v>
      </c>
      <c r="C24" s="108"/>
      <c r="D24" s="108"/>
      <c r="E24" s="108"/>
      <c r="F24" s="108"/>
      <c r="G24" s="108"/>
      <c r="H24" s="108"/>
      <c r="I24" s="108"/>
      <c r="J24" s="108"/>
      <c r="K24" s="108"/>
      <c r="L24" s="108"/>
      <c r="M24" s="108"/>
      <c r="N24" s="108"/>
      <c r="O24" s="108"/>
      <c r="P24" s="108"/>
      <c r="Q24" s="108"/>
      <c r="R24" s="108"/>
      <c r="S24" s="109"/>
      <c r="T24" s="209">
        <f ca="1">COUNTIFS('（様式２）申請額一覧 '!$E$6:$E$20,B24,'（様式２）申請額一覧 '!$H$6:$H$20,"&gt;0")</f>
        <v>0</v>
      </c>
      <c r="U24" s="210"/>
      <c r="V24" s="211" t="s">
        <v>51</v>
      </c>
      <c r="W24" s="212"/>
      <c r="X24" s="244">
        <f ca="1">SUMIF('（様式２）申請額一覧 '!$E$6:$E$20,B24,'（様式２）申請額一覧 '!$H$6:$H$20)</f>
        <v>0</v>
      </c>
      <c r="Y24" s="245"/>
      <c r="Z24" s="245"/>
      <c r="AA24" s="245"/>
      <c r="AB24" s="110" t="s">
        <v>52</v>
      </c>
      <c r="AC24" s="111"/>
      <c r="AD24" s="209">
        <f ca="1">COUNTIFS('（様式２）申請額一覧 '!$E$6:$E$20,B24,'（様式２）申請額一覧 '!$K$6:$K$20,"&gt;0")</f>
        <v>0</v>
      </c>
      <c r="AE24" s="210"/>
      <c r="AF24" s="211" t="s">
        <v>51</v>
      </c>
      <c r="AG24" s="212"/>
      <c r="AH24" s="213">
        <f ca="1">SUMIF('（様式２）申請額一覧 '!$E$6:$E$20,B24,'（様式２）申請額一覧 '!$K$6:$K$20)</f>
        <v>0</v>
      </c>
      <c r="AI24" s="214"/>
      <c r="AJ24" s="214"/>
      <c r="AK24" s="214"/>
      <c r="AL24" s="110" t="s">
        <v>52</v>
      </c>
      <c r="AM24" s="111"/>
    </row>
    <row r="25" spans="1:39" ht="12.75" customHeight="1">
      <c r="A25" s="277"/>
      <c r="B25" s="107" t="s">
        <v>54</v>
      </c>
      <c r="C25" s="108"/>
      <c r="D25" s="108"/>
      <c r="E25" s="108"/>
      <c r="F25" s="108"/>
      <c r="G25" s="108"/>
      <c r="H25" s="108"/>
      <c r="I25" s="108"/>
      <c r="J25" s="108"/>
      <c r="K25" s="108"/>
      <c r="L25" s="108"/>
      <c r="M25" s="108"/>
      <c r="N25" s="108"/>
      <c r="O25" s="108"/>
      <c r="P25" s="108"/>
      <c r="Q25" s="108"/>
      <c r="R25" s="108"/>
      <c r="S25" s="109"/>
      <c r="T25" s="209">
        <f ca="1">COUNTIFS('（様式２）申請額一覧 '!$E$6:$E$20,B25,'（様式２）申請額一覧 '!$H$6:$H$20,"&gt;0")</f>
        <v>0</v>
      </c>
      <c r="U25" s="210"/>
      <c r="V25" s="211" t="s">
        <v>51</v>
      </c>
      <c r="W25" s="212"/>
      <c r="X25" s="213">
        <f ca="1">SUMIF('（様式２）申請額一覧 '!$E$6:$E$20,B25,'（様式２）申請額一覧 '!$H$6:$H$20)</f>
        <v>0</v>
      </c>
      <c r="Y25" s="214"/>
      <c r="Z25" s="214"/>
      <c r="AA25" s="214"/>
      <c r="AB25" s="110" t="s">
        <v>52</v>
      </c>
      <c r="AC25" s="111"/>
      <c r="AD25" s="209">
        <f ca="1">COUNTIFS('（様式２）申請額一覧 '!$E$6:$E$20,B25,'（様式２）申請額一覧 '!$K$6:$K$20,"&gt;0")</f>
        <v>0</v>
      </c>
      <c r="AE25" s="210"/>
      <c r="AF25" s="211" t="s">
        <v>51</v>
      </c>
      <c r="AG25" s="212"/>
      <c r="AH25" s="213">
        <f ca="1">SUMIF('（様式２）申請額一覧 '!$E$6:$E$20,B25,'（様式２）申請額一覧 '!$K$6:$K$20)</f>
        <v>0</v>
      </c>
      <c r="AI25" s="214"/>
      <c r="AJ25" s="214"/>
      <c r="AK25" s="214"/>
      <c r="AL25" s="110" t="s">
        <v>52</v>
      </c>
      <c r="AM25" s="111"/>
    </row>
    <row r="26" spans="1:39" ht="12.75" customHeight="1">
      <c r="A26" s="277"/>
      <c r="B26" s="112" t="s">
        <v>55</v>
      </c>
      <c r="C26" s="108"/>
      <c r="D26" s="108"/>
      <c r="E26" s="108"/>
      <c r="F26" s="108"/>
      <c r="G26" s="108"/>
      <c r="H26" s="108"/>
      <c r="I26" s="108"/>
      <c r="J26" s="108"/>
      <c r="K26" s="108"/>
      <c r="L26" s="108"/>
      <c r="M26" s="108"/>
      <c r="N26" s="108"/>
      <c r="O26" s="108"/>
      <c r="P26" s="108"/>
      <c r="Q26" s="108"/>
      <c r="R26" s="108"/>
      <c r="S26" s="108"/>
      <c r="T26" s="209">
        <f ca="1">COUNTIFS('（様式２）申請額一覧 '!$E$6:$E$20,B26,'（様式２）申請額一覧 '!$H$6:$H$20,"&gt;0")</f>
        <v>0</v>
      </c>
      <c r="U26" s="210"/>
      <c r="V26" s="211" t="s">
        <v>51</v>
      </c>
      <c r="W26" s="212"/>
      <c r="X26" s="213">
        <f ca="1">SUMIF('（様式２）申請額一覧 '!$E$6:$E$20,B26,'（様式２）申請額一覧 '!$H$6:$H$20)</f>
        <v>0</v>
      </c>
      <c r="Y26" s="214"/>
      <c r="Z26" s="214"/>
      <c r="AA26" s="214"/>
      <c r="AB26" s="113" t="s">
        <v>52</v>
      </c>
      <c r="AC26" s="111"/>
      <c r="AD26" s="209">
        <f ca="1">COUNTIFS('（様式２）申請額一覧 '!$E$6:$E$20,B26,'（様式２）申請額一覧 '!$K$6:$K$20,"&gt;0")</f>
        <v>0</v>
      </c>
      <c r="AE26" s="210"/>
      <c r="AF26" s="211" t="s">
        <v>51</v>
      </c>
      <c r="AG26" s="212"/>
      <c r="AH26" s="213">
        <f ca="1">SUMIF('（様式２）申請額一覧 '!$E$6:$E$20,B26,'（様式２）申請額一覧 '!$K$6:$K$20)</f>
        <v>0</v>
      </c>
      <c r="AI26" s="214"/>
      <c r="AJ26" s="214"/>
      <c r="AK26" s="214"/>
      <c r="AL26" s="113" t="s">
        <v>52</v>
      </c>
      <c r="AM26" s="111"/>
    </row>
    <row r="27" spans="1:39" ht="12.75" customHeight="1">
      <c r="A27" s="277"/>
      <c r="B27" s="107" t="s">
        <v>56</v>
      </c>
      <c r="C27" s="108"/>
      <c r="D27" s="108"/>
      <c r="E27" s="108"/>
      <c r="F27" s="108"/>
      <c r="G27" s="108"/>
      <c r="H27" s="108"/>
      <c r="I27" s="108"/>
      <c r="J27" s="108"/>
      <c r="K27" s="108"/>
      <c r="L27" s="108"/>
      <c r="M27" s="108"/>
      <c r="N27" s="108"/>
      <c r="O27" s="108"/>
      <c r="P27" s="108"/>
      <c r="Q27" s="108"/>
      <c r="R27" s="108"/>
      <c r="S27" s="108"/>
      <c r="T27" s="209">
        <f ca="1">COUNTIFS('（様式２）申請額一覧 '!$E$6:$E$20,B27,'（様式２）申請額一覧 '!$H$6:$H$20,"&gt;0")</f>
        <v>0</v>
      </c>
      <c r="U27" s="210"/>
      <c r="V27" s="211" t="s">
        <v>51</v>
      </c>
      <c r="W27" s="212"/>
      <c r="X27" s="213">
        <f ca="1">SUMIF('（様式２）申請額一覧 '!$E$6:$E$20,B27,'（様式２）申請額一覧 '!$H$6:$H$20)</f>
        <v>0</v>
      </c>
      <c r="Y27" s="214"/>
      <c r="Z27" s="214"/>
      <c r="AA27" s="214"/>
      <c r="AB27" s="113" t="s">
        <v>52</v>
      </c>
      <c r="AC27" s="111"/>
      <c r="AD27" s="209">
        <f ca="1">COUNTIFS('（様式２）申請額一覧 '!$E$6:$E$20,B27,'（様式２）申請額一覧 '!$K$6:$K$20,"&gt;0")</f>
        <v>0</v>
      </c>
      <c r="AE27" s="210"/>
      <c r="AF27" s="211" t="s">
        <v>51</v>
      </c>
      <c r="AG27" s="212"/>
      <c r="AH27" s="213">
        <f ca="1">SUMIF('（様式２）申請額一覧 '!$E$6:$E$20,B27,'（様式２）申請額一覧 '!$K$6:$K$20)</f>
        <v>0</v>
      </c>
      <c r="AI27" s="214"/>
      <c r="AJ27" s="214"/>
      <c r="AK27" s="214"/>
      <c r="AL27" s="113" t="s">
        <v>52</v>
      </c>
      <c r="AM27" s="111"/>
    </row>
    <row r="28" spans="1:39" ht="12.75" customHeight="1">
      <c r="A28" s="277"/>
      <c r="B28" s="107" t="s">
        <v>57</v>
      </c>
      <c r="C28" s="108"/>
      <c r="D28" s="108"/>
      <c r="E28" s="108"/>
      <c r="F28" s="108"/>
      <c r="G28" s="108"/>
      <c r="H28" s="108"/>
      <c r="I28" s="108"/>
      <c r="J28" s="108"/>
      <c r="K28" s="108"/>
      <c r="L28" s="108"/>
      <c r="M28" s="108"/>
      <c r="N28" s="108"/>
      <c r="O28" s="108"/>
      <c r="P28" s="108"/>
      <c r="Q28" s="108"/>
      <c r="R28" s="108"/>
      <c r="S28" s="108"/>
      <c r="T28" s="209">
        <f ca="1">COUNTIFS('（様式２）申請額一覧 '!$E$6:$E$20,B28,'（様式２）申請額一覧 '!$H$6:$H$20,"&gt;0")</f>
        <v>0</v>
      </c>
      <c r="U28" s="210"/>
      <c r="V28" s="211" t="s">
        <v>51</v>
      </c>
      <c r="W28" s="212"/>
      <c r="X28" s="213">
        <f ca="1">SUMIF('（様式２）申請額一覧 '!$E$6:$E$20,B28,'（様式２）申請額一覧 '!$H$6:$H$20)</f>
        <v>0</v>
      </c>
      <c r="Y28" s="214"/>
      <c r="Z28" s="214"/>
      <c r="AA28" s="214"/>
      <c r="AB28" s="110" t="s">
        <v>52</v>
      </c>
      <c r="AC28" s="111"/>
      <c r="AD28" s="209">
        <f ca="1">COUNTIFS('（様式２）申請額一覧 '!$E$6:$E$20,B28,'（様式２）申請額一覧 '!$K$6:$K$20,"&gt;0")</f>
        <v>0</v>
      </c>
      <c r="AE28" s="210"/>
      <c r="AF28" s="211" t="s">
        <v>51</v>
      </c>
      <c r="AG28" s="212"/>
      <c r="AH28" s="213">
        <f ca="1">SUMIF('（様式２）申請額一覧 '!$E$6:$E$20,B28,'（様式２）申請額一覧 '!$K$6:$K$20)</f>
        <v>0</v>
      </c>
      <c r="AI28" s="214"/>
      <c r="AJ28" s="214"/>
      <c r="AK28" s="214"/>
      <c r="AL28" s="110" t="s">
        <v>52</v>
      </c>
      <c r="AM28" s="111"/>
    </row>
    <row r="29" spans="1:39" ht="12.75" customHeight="1">
      <c r="A29" s="277"/>
      <c r="B29" s="107" t="s">
        <v>58</v>
      </c>
      <c r="C29" s="108"/>
      <c r="D29" s="108"/>
      <c r="E29" s="108"/>
      <c r="F29" s="108"/>
      <c r="G29" s="108"/>
      <c r="H29" s="108"/>
      <c r="I29" s="108"/>
      <c r="J29" s="108"/>
      <c r="K29" s="108"/>
      <c r="L29" s="108"/>
      <c r="M29" s="108"/>
      <c r="N29" s="108"/>
      <c r="O29" s="108"/>
      <c r="P29" s="108"/>
      <c r="Q29" s="108"/>
      <c r="R29" s="108"/>
      <c r="S29" s="108"/>
      <c r="T29" s="209">
        <f ca="1">COUNTIFS('（様式２）申請額一覧 '!$E$6:$E$20,B29,'（様式２）申請額一覧 '!$H$6:$H$20,"&gt;0")</f>
        <v>0</v>
      </c>
      <c r="U29" s="210"/>
      <c r="V29" s="211" t="s">
        <v>51</v>
      </c>
      <c r="W29" s="212"/>
      <c r="X29" s="213">
        <f ca="1">SUMIF('（様式２）申請額一覧 '!$E$6:$E$20,B29,'（様式２）申請額一覧 '!$H$6:$H$20)</f>
        <v>0</v>
      </c>
      <c r="Y29" s="214"/>
      <c r="Z29" s="214"/>
      <c r="AA29" s="214"/>
      <c r="AB29" s="110" t="s">
        <v>52</v>
      </c>
      <c r="AC29" s="111"/>
      <c r="AD29" s="209">
        <f ca="1">COUNTIFS('（様式２）申請額一覧 '!$E$6:$E$20,B29,'（様式２）申請額一覧 '!$K$6:$K$20,"&gt;0")</f>
        <v>0</v>
      </c>
      <c r="AE29" s="210"/>
      <c r="AF29" s="211" t="s">
        <v>51</v>
      </c>
      <c r="AG29" s="212"/>
      <c r="AH29" s="213">
        <f ca="1">SUMIF('（様式２）申請額一覧 '!$E$6:$E$20,B29,'（様式２）申請額一覧 '!$K$6:$K$20)</f>
        <v>0</v>
      </c>
      <c r="AI29" s="214"/>
      <c r="AJ29" s="214"/>
      <c r="AK29" s="214"/>
      <c r="AL29" s="110" t="s">
        <v>52</v>
      </c>
      <c r="AM29" s="111"/>
    </row>
    <row r="30" spans="1:39" ht="12.75" customHeight="1">
      <c r="A30" s="278"/>
      <c r="B30" s="114" t="s">
        <v>59</v>
      </c>
      <c r="C30" s="115"/>
      <c r="D30" s="115"/>
      <c r="E30" s="115"/>
      <c r="F30" s="115"/>
      <c r="G30" s="115"/>
      <c r="H30" s="115"/>
      <c r="I30" s="115"/>
      <c r="J30" s="115"/>
      <c r="K30" s="115"/>
      <c r="L30" s="115"/>
      <c r="M30" s="115"/>
      <c r="N30" s="115"/>
      <c r="O30" s="115"/>
      <c r="P30" s="115"/>
      <c r="Q30" s="115"/>
      <c r="R30" s="115"/>
      <c r="S30" s="115"/>
      <c r="T30" s="254">
        <f ca="1">COUNTIFS('（様式２）申請額一覧 '!$E$6:$E$20,B30,'（様式２）申請額一覧 '!$H$6:$H$20,"&gt;0")</f>
        <v>0</v>
      </c>
      <c r="U30" s="255"/>
      <c r="V30" s="256" t="s">
        <v>51</v>
      </c>
      <c r="W30" s="257"/>
      <c r="X30" s="258">
        <f ca="1">SUMIF('（様式２）申請額一覧 '!$E$6:$E$20,B30,'（様式２）申請額一覧 '!$H$6:$H$20)</f>
        <v>0</v>
      </c>
      <c r="Y30" s="259"/>
      <c r="Z30" s="259"/>
      <c r="AA30" s="259"/>
      <c r="AB30" s="116" t="s">
        <v>52</v>
      </c>
      <c r="AC30" s="117"/>
      <c r="AD30" s="240">
        <f ca="1">COUNTIFS('（様式２）申請額一覧 '!$E$6:$E$20,B30,'（様式２）申請額一覧 '!$K$6:$K$20,"&gt;0")</f>
        <v>0</v>
      </c>
      <c r="AE30" s="241"/>
      <c r="AF30" s="242" t="s">
        <v>51</v>
      </c>
      <c r="AG30" s="243"/>
      <c r="AH30" s="258">
        <f ca="1">SUMIF('（様式２）申請額一覧 '!$E$6:$E$20,B30,'（様式２）申請額一覧 '!$K$6:$K$20)</f>
        <v>0</v>
      </c>
      <c r="AI30" s="259"/>
      <c r="AJ30" s="259"/>
      <c r="AK30" s="259"/>
      <c r="AL30" s="116" t="s">
        <v>52</v>
      </c>
      <c r="AM30" s="117"/>
    </row>
    <row r="31" spans="1:39" ht="12.75" customHeight="1">
      <c r="A31" s="221" t="s">
        <v>60</v>
      </c>
      <c r="B31" s="26" t="s">
        <v>61</v>
      </c>
      <c r="C31" s="28"/>
      <c r="D31" s="28"/>
      <c r="E31" s="28"/>
      <c r="F31" s="28"/>
      <c r="G31" s="28"/>
      <c r="H31" s="28"/>
      <c r="I31" s="28"/>
      <c r="J31" s="28"/>
      <c r="K31" s="28"/>
      <c r="L31" s="28"/>
      <c r="M31" s="28"/>
      <c r="N31" s="28"/>
      <c r="O31" s="28"/>
      <c r="P31" s="28"/>
      <c r="Q31" s="28"/>
      <c r="R31" s="28"/>
      <c r="S31" s="28"/>
      <c r="T31" s="250">
        <f ca="1">COUNTIFS('（様式２）申請額一覧 '!$E$6:$E$20,B31,'（様式２）申請額一覧 '!$H$6:$H$20,"&gt;0")</f>
        <v>0</v>
      </c>
      <c r="U31" s="251"/>
      <c r="V31" s="252" t="s">
        <v>51</v>
      </c>
      <c r="W31" s="253"/>
      <c r="X31" s="260">
        <f ca="1">SUMIF('（様式２）申請額一覧 '!$E$6:$E$20,B31,'（様式２）申請額一覧 '!$H$6:$H$20)</f>
        <v>0</v>
      </c>
      <c r="Y31" s="261"/>
      <c r="Z31" s="261"/>
      <c r="AA31" s="261"/>
      <c r="AB31" s="118" t="s">
        <v>52</v>
      </c>
      <c r="AC31" s="106"/>
      <c r="AD31" s="250">
        <f ca="1">COUNTIFS('（様式２）申請額一覧 '!$E$6:$E$20,B31,'（様式２）申請額一覧 '!$K$6:$K$20,"&gt;0")</f>
        <v>0</v>
      </c>
      <c r="AE31" s="251"/>
      <c r="AF31" s="252" t="s">
        <v>51</v>
      </c>
      <c r="AG31" s="253"/>
      <c r="AH31" s="260">
        <f ca="1">SUMIF('（様式２）申請額一覧 '!$E$6:$E$20,B31,'（様式２）申請額一覧 '!$K$6:$K$20)</f>
        <v>0</v>
      </c>
      <c r="AI31" s="261"/>
      <c r="AJ31" s="261"/>
      <c r="AK31" s="261"/>
      <c r="AL31" s="118" t="s">
        <v>52</v>
      </c>
      <c r="AM31" s="106"/>
    </row>
    <row r="32" spans="1:39" ht="12.75" customHeight="1">
      <c r="A32" s="222"/>
      <c r="B32" s="32" t="s">
        <v>62</v>
      </c>
      <c r="C32" s="32"/>
      <c r="D32" s="32"/>
      <c r="E32" s="32"/>
      <c r="F32" s="32"/>
      <c r="G32" s="32"/>
      <c r="H32" s="32"/>
      <c r="I32" s="32"/>
      <c r="J32" s="32"/>
      <c r="K32" s="32"/>
      <c r="L32" s="32"/>
      <c r="M32" s="32"/>
      <c r="N32" s="32"/>
      <c r="O32" s="32"/>
      <c r="P32" s="32"/>
      <c r="Q32" s="32"/>
      <c r="R32" s="32"/>
      <c r="S32" s="32"/>
      <c r="T32" s="280">
        <f ca="1">COUNTIFS('（様式２）申請額一覧 '!$E$6:$E$20,B32,'（様式２）申請額一覧 '!$H$6:$H$20,"&gt;0")</f>
        <v>0</v>
      </c>
      <c r="U32" s="281"/>
      <c r="V32" s="268" t="s">
        <v>51</v>
      </c>
      <c r="W32" s="269"/>
      <c r="X32" s="262">
        <f ca="1">SUMIF('（様式２）申請額一覧 '!$E$6:$E$20,B32,'（様式２）申請額一覧 '!$H$6:$H$20)</f>
        <v>0</v>
      </c>
      <c r="Y32" s="263"/>
      <c r="Z32" s="263"/>
      <c r="AA32" s="263"/>
      <c r="AB32" s="119" t="s">
        <v>52</v>
      </c>
      <c r="AC32" s="120"/>
      <c r="AD32" s="246">
        <f ca="1">COUNTIFS('（様式２）申請額一覧 '!$E$6:$E$20,B32,'（様式２）申請額一覧 '!$K$6:$K$20,"&gt;0")</f>
        <v>0</v>
      </c>
      <c r="AE32" s="247"/>
      <c r="AF32" s="248" t="s">
        <v>51</v>
      </c>
      <c r="AG32" s="249"/>
      <c r="AH32" s="262">
        <f ca="1">SUMIF('（様式２）申請額一覧 '!$E$6:$E$20,B32,'（様式２）申請額一覧 '!$K$6:$K$20)</f>
        <v>0</v>
      </c>
      <c r="AI32" s="263"/>
      <c r="AJ32" s="263"/>
      <c r="AK32" s="263"/>
      <c r="AL32" s="119" t="s">
        <v>52</v>
      </c>
      <c r="AM32" s="120"/>
    </row>
    <row r="33" spans="1:39" ht="12.75" customHeight="1">
      <c r="A33" s="279" t="s">
        <v>63</v>
      </c>
      <c r="B33" s="28" t="s">
        <v>64</v>
      </c>
      <c r="C33" s="28"/>
      <c r="D33" s="28"/>
      <c r="E33" s="28"/>
      <c r="F33" s="28"/>
      <c r="G33" s="28"/>
      <c r="H33" s="28"/>
      <c r="I33" s="28"/>
      <c r="J33" s="28"/>
      <c r="K33" s="28"/>
      <c r="L33" s="28"/>
      <c r="M33" s="28"/>
      <c r="N33" s="28"/>
      <c r="O33" s="28"/>
      <c r="P33" s="28"/>
      <c r="Q33" s="28"/>
      <c r="R33" s="28"/>
      <c r="S33" s="28"/>
      <c r="T33" s="250">
        <f ca="1">COUNTIFS('（様式２）申請額一覧 '!$E$6:$E$20,B33,'（様式２）申請額一覧 '!$H$6:$H$20,"&gt;0")</f>
        <v>0</v>
      </c>
      <c r="U33" s="251"/>
      <c r="V33" s="252" t="s">
        <v>51</v>
      </c>
      <c r="W33" s="253"/>
      <c r="X33" s="244">
        <f ca="1">SUMIF('（様式２）申請額一覧 '!$E$6:$E$20,B33,'（様式２）申請額一覧 '!$H$6:$H$20)</f>
        <v>0</v>
      </c>
      <c r="Y33" s="245"/>
      <c r="Z33" s="245"/>
      <c r="AA33" s="245"/>
      <c r="AB33" s="121" t="s">
        <v>52</v>
      </c>
      <c r="AC33" s="122"/>
      <c r="AD33" s="217">
        <f ca="1">COUNTIFS('（様式２）申請額一覧 '!$E$6:$E$20,B33,'（様式２）申請額一覧 '!$K$6:$K$20,"&gt;0")</f>
        <v>0</v>
      </c>
      <c r="AE33" s="218"/>
      <c r="AF33" s="219" t="s">
        <v>51</v>
      </c>
      <c r="AG33" s="220"/>
      <c r="AH33" s="244">
        <f ca="1">SUMIF('（様式２）申請額一覧 '!$E$6:$E$20,B33,'（様式２）申請額一覧 '!$K$6:$K$20)</f>
        <v>0</v>
      </c>
      <c r="AI33" s="245"/>
      <c r="AJ33" s="245"/>
      <c r="AK33" s="245"/>
      <c r="AL33" s="121" t="s">
        <v>52</v>
      </c>
      <c r="AM33" s="122"/>
    </row>
    <row r="34" spans="1:39" ht="12.75" customHeight="1">
      <c r="A34" s="277"/>
      <c r="B34" s="108" t="s">
        <v>65</v>
      </c>
      <c r="C34" s="108"/>
      <c r="D34" s="108"/>
      <c r="E34" s="108"/>
      <c r="F34" s="108"/>
      <c r="G34" s="108"/>
      <c r="H34" s="108"/>
      <c r="I34" s="108"/>
      <c r="J34" s="108"/>
      <c r="K34" s="108"/>
      <c r="L34" s="108"/>
      <c r="M34" s="108"/>
      <c r="N34" s="108"/>
      <c r="O34" s="108"/>
      <c r="P34" s="108"/>
      <c r="Q34" s="108"/>
      <c r="R34" s="108"/>
      <c r="S34" s="108"/>
      <c r="T34" s="209">
        <f ca="1">COUNTIFS('（様式２）申請額一覧 '!$E$6:$E$20,B34,'（様式２）申請額一覧 '!$H$6:$H$20,"&gt;0")</f>
        <v>0</v>
      </c>
      <c r="U34" s="210"/>
      <c r="V34" s="211" t="s">
        <v>51</v>
      </c>
      <c r="W34" s="212"/>
      <c r="X34" s="213">
        <f ca="1">SUMIF('（様式２）申請額一覧 '!$E$6:$E$20,B34,'（様式２）申請額一覧 '!$H$6:$H$20)</f>
        <v>0</v>
      </c>
      <c r="Y34" s="214"/>
      <c r="Z34" s="214"/>
      <c r="AA34" s="214"/>
      <c r="AB34" s="110" t="s">
        <v>52</v>
      </c>
      <c r="AC34" s="111"/>
      <c r="AD34" s="209">
        <f ca="1">COUNTIFS('（様式２）申請額一覧 '!$E$6:$E$20,B34,'（様式２）申請額一覧 '!$K$6:$K$20,"&gt;0")</f>
        <v>0</v>
      </c>
      <c r="AE34" s="210"/>
      <c r="AF34" s="211" t="s">
        <v>51</v>
      </c>
      <c r="AG34" s="212"/>
      <c r="AH34" s="213">
        <f ca="1">SUMIF('（様式２）申請額一覧 '!$E$6:$E$20,B34,'（様式２）申請額一覧 '!$K$6:$K$20)</f>
        <v>0</v>
      </c>
      <c r="AI34" s="214"/>
      <c r="AJ34" s="214"/>
      <c r="AK34" s="214"/>
      <c r="AL34" s="110" t="s">
        <v>52</v>
      </c>
      <c r="AM34" s="111"/>
    </row>
    <row r="35" spans="1:39" ht="12.75" customHeight="1">
      <c r="A35" s="277"/>
      <c r="B35" s="108" t="s">
        <v>66</v>
      </c>
      <c r="C35" s="108"/>
      <c r="D35" s="108"/>
      <c r="E35" s="108"/>
      <c r="F35" s="108"/>
      <c r="G35" s="108"/>
      <c r="H35" s="108"/>
      <c r="I35" s="108"/>
      <c r="J35" s="108"/>
      <c r="K35" s="108"/>
      <c r="L35" s="108"/>
      <c r="M35" s="108"/>
      <c r="N35" s="108"/>
      <c r="O35" s="108"/>
      <c r="P35" s="108"/>
      <c r="Q35" s="108"/>
      <c r="R35" s="108"/>
      <c r="S35" s="108"/>
      <c r="T35" s="209">
        <f ca="1">COUNTIFS('（様式２）申請額一覧 '!$E$6:$E$20,B35,'（様式２）申請額一覧 '!$H$6:$H$20,"&gt;0")</f>
        <v>0</v>
      </c>
      <c r="U35" s="210"/>
      <c r="V35" s="211" t="s">
        <v>51</v>
      </c>
      <c r="W35" s="212"/>
      <c r="X35" s="213">
        <f ca="1">SUMIF('（様式２）申請額一覧 '!$E$6:$E$20,B35,'（様式２）申請額一覧 '!$H$6:$H$20)</f>
        <v>0</v>
      </c>
      <c r="Y35" s="214"/>
      <c r="Z35" s="214"/>
      <c r="AA35" s="214"/>
      <c r="AB35" s="110" t="s">
        <v>52</v>
      </c>
      <c r="AC35" s="111"/>
      <c r="AD35" s="209">
        <f ca="1">COUNTIFS('（様式２）申請額一覧 '!$E$6:$E$20,B35,'（様式２）申請額一覧 '!$K$6:$K$20,"&gt;0")</f>
        <v>0</v>
      </c>
      <c r="AE35" s="210"/>
      <c r="AF35" s="211" t="s">
        <v>51</v>
      </c>
      <c r="AG35" s="212"/>
      <c r="AH35" s="213">
        <f ca="1">SUMIF('（様式２）申請額一覧 '!$E$6:$E$20,B35,'（様式２）申請額一覧 '!$K$6:$K$20)</f>
        <v>0</v>
      </c>
      <c r="AI35" s="214"/>
      <c r="AJ35" s="214"/>
      <c r="AK35" s="214"/>
      <c r="AL35" s="110" t="s">
        <v>52</v>
      </c>
      <c r="AM35" s="111"/>
    </row>
    <row r="36" spans="1:39" ht="12.75" customHeight="1">
      <c r="A36" s="277"/>
      <c r="B36" s="108" t="s">
        <v>67</v>
      </c>
      <c r="C36" s="108"/>
      <c r="D36" s="108"/>
      <c r="E36" s="108"/>
      <c r="F36" s="108"/>
      <c r="G36" s="108"/>
      <c r="H36" s="108"/>
      <c r="I36" s="108"/>
      <c r="J36" s="108"/>
      <c r="K36" s="108"/>
      <c r="L36" s="108"/>
      <c r="M36" s="108"/>
      <c r="N36" s="108"/>
      <c r="O36" s="108"/>
      <c r="P36" s="108"/>
      <c r="Q36" s="108"/>
      <c r="R36" s="108"/>
      <c r="S36" s="108"/>
      <c r="T36" s="209">
        <f ca="1">COUNTIFS('（様式２）申請額一覧 '!$E$6:$E$20,B36,'（様式２）申請額一覧 '!$H$6:$H$20,"&gt;0")</f>
        <v>0</v>
      </c>
      <c r="U36" s="210"/>
      <c r="V36" s="211" t="s">
        <v>51</v>
      </c>
      <c r="W36" s="212"/>
      <c r="X36" s="213">
        <f ca="1">SUMIF('（様式２）申請額一覧 '!$E$6:$E$20,B36,'（様式２）申請額一覧 '!$H$6:$H$20)</f>
        <v>0</v>
      </c>
      <c r="Y36" s="214"/>
      <c r="Z36" s="214"/>
      <c r="AA36" s="214"/>
      <c r="AB36" s="110" t="s">
        <v>52</v>
      </c>
      <c r="AC36" s="111"/>
      <c r="AD36" s="209">
        <f ca="1">COUNTIFS('（様式２）申請額一覧 '!$E$6:$E$20,B36,'（様式２）申請額一覧 '!$K$6:$K$20,"&gt;0")</f>
        <v>0</v>
      </c>
      <c r="AE36" s="210"/>
      <c r="AF36" s="211" t="s">
        <v>51</v>
      </c>
      <c r="AG36" s="212"/>
      <c r="AH36" s="213">
        <f ca="1">SUMIF('（様式２）申請額一覧 '!$E$6:$E$20,B36,'（様式２）申請額一覧 '!$K$6:$K$20)</f>
        <v>0</v>
      </c>
      <c r="AI36" s="214"/>
      <c r="AJ36" s="214"/>
      <c r="AK36" s="214"/>
      <c r="AL36" s="110" t="s">
        <v>52</v>
      </c>
      <c r="AM36" s="111"/>
    </row>
    <row r="37" spans="1:39" ht="12.75" customHeight="1">
      <c r="A37" s="277"/>
      <c r="B37" s="108" t="s">
        <v>68</v>
      </c>
      <c r="C37" s="108"/>
      <c r="D37" s="108"/>
      <c r="E37" s="108"/>
      <c r="F37" s="108"/>
      <c r="G37" s="108"/>
      <c r="H37" s="108"/>
      <c r="I37" s="108"/>
      <c r="J37" s="108"/>
      <c r="K37" s="108"/>
      <c r="L37" s="108"/>
      <c r="M37" s="108"/>
      <c r="N37" s="108"/>
      <c r="O37" s="108"/>
      <c r="P37" s="108"/>
      <c r="Q37" s="108"/>
      <c r="R37" s="108"/>
      <c r="S37" s="108"/>
      <c r="T37" s="209">
        <f ca="1">COUNTIFS('（様式２）申請額一覧 '!$E$6:$E$20,B37,'（様式２）申請額一覧 '!$H$6:$H$20,"&gt;0")</f>
        <v>0</v>
      </c>
      <c r="U37" s="210"/>
      <c r="V37" s="211" t="s">
        <v>51</v>
      </c>
      <c r="W37" s="212"/>
      <c r="X37" s="213">
        <f ca="1">SUMIF('（様式２）申請額一覧 '!$E$6:$E$20,B37,'（様式２）申請額一覧 '!$H$6:$H$20)</f>
        <v>0</v>
      </c>
      <c r="Y37" s="214"/>
      <c r="Z37" s="214"/>
      <c r="AA37" s="214"/>
      <c r="AB37" s="110" t="s">
        <v>52</v>
      </c>
      <c r="AC37" s="111"/>
      <c r="AD37" s="209">
        <f ca="1">COUNTIFS('（様式２）申請額一覧 '!$E$6:$E$20,B37,'（様式２）申請額一覧 '!$K$6:$K$20,"&gt;0")</f>
        <v>0</v>
      </c>
      <c r="AE37" s="210"/>
      <c r="AF37" s="211" t="s">
        <v>51</v>
      </c>
      <c r="AG37" s="212"/>
      <c r="AH37" s="213">
        <f ca="1">SUMIF('（様式２）申請額一覧 '!$E$6:$E$20,B37,'（様式２）申請額一覧 '!$K$6:$K$20)</f>
        <v>0</v>
      </c>
      <c r="AI37" s="214"/>
      <c r="AJ37" s="214"/>
      <c r="AK37" s="214"/>
      <c r="AL37" s="110" t="s">
        <v>52</v>
      </c>
      <c r="AM37" s="111"/>
    </row>
    <row r="38" spans="1:39" ht="12.75" customHeight="1">
      <c r="A38" s="277"/>
      <c r="B38" s="108" t="s">
        <v>69</v>
      </c>
      <c r="C38" s="108"/>
      <c r="D38" s="108"/>
      <c r="E38" s="108"/>
      <c r="F38" s="108"/>
      <c r="G38" s="108"/>
      <c r="H38" s="108"/>
      <c r="I38" s="108"/>
      <c r="J38" s="108"/>
      <c r="K38" s="108"/>
      <c r="L38" s="108"/>
      <c r="M38" s="108"/>
      <c r="N38" s="108"/>
      <c r="O38" s="108"/>
      <c r="P38" s="108"/>
      <c r="Q38" s="108"/>
      <c r="R38" s="108"/>
      <c r="S38" s="108"/>
      <c r="T38" s="209">
        <f ca="1">COUNTIFS('（様式２）申請額一覧 '!$E$6:$E$20,B38,'（様式２）申請額一覧 '!$H$6:$H$20,"&gt;0")</f>
        <v>0</v>
      </c>
      <c r="U38" s="210"/>
      <c r="V38" s="211" t="s">
        <v>51</v>
      </c>
      <c r="W38" s="212"/>
      <c r="X38" s="213">
        <f ca="1">SUMIF('（様式２）申請額一覧 '!$E$6:$E$20,B38,'（様式２）申請額一覧 '!$H$6:$H$20)</f>
        <v>0</v>
      </c>
      <c r="Y38" s="214"/>
      <c r="Z38" s="214"/>
      <c r="AA38" s="214"/>
      <c r="AB38" s="110" t="s">
        <v>52</v>
      </c>
      <c r="AC38" s="111"/>
      <c r="AD38" s="209">
        <f ca="1">COUNTIFS('（様式２）申請額一覧 '!$E$6:$E$20,B38,'（様式２）申請額一覧 '!$K$6:$K$20,"&gt;0")</f>
        <v>0</v>
      </c>
      <c r="AE38" s="210"/>
      <c r="AF38" s="211" t="s">
        <v>51</v>
      </c>
      <c r="AG38" s="212"/>
      <c r="AH38" s="213">
        <f ca="1">SUMIF('（様式２）申請額一覧 '!$E$6:$E$20,B38,'（様式２）申請額一覧 '!$K$6:$K$20)</f>
        <v>0</v>
      </c>
      <c r="AI38" s="214"/>
      <c r="AJ38" s="214"/>
      <c r="AK38" s="214"/>
      <c r="AL38" s="110" t="s">
        <v>52</v>
      </c>
      <c r="AM38" s="111"/>
    </row>
    <row r="39" spans="1:39" ht="12.75" customHeight="1">
      <c r="A39" s="277"/>
      <c r="B39" s="108" t="s">
        <v>70</v>
      </c>
      <c r="C39" s="108"/>
      <c r="D39" s="108"/>
      <c r="E39" s="108"/>
      <c r="F39" s="108"/>
      <c r="G39" s="108"/>
      <c r="H39" s="108"/>
      <c r="I39" s="108"/>
      <c r="J39" s="108"/>
      <c r="K39" s="108"/>
      <c r="L39" s="108"/>
      <c r="M39" s="108"/>
      <c r="N39" s="108"/>
      <c r="O39" s="108"/>
      <c r="P39" s="108"/>
      <c r="Q39" s="108"/>
      <c r="R39" s="108"/>
      <c r="S39" s="108"/>
      <c r="T39" s="209">
        <f ca="1">COUNTIFS('（様式２）申請額一覧 '!$E$6:$E$20,B39,'（様式２）申請額一覧 '!$H$6:$H$20,"&gt;0")</f>
        <v>0</v>
      </c>
      <c r="U39" s="210"/>
      <c r="V39" s="211" t="s">
        <v>51</v>
      </c>
      <c r="W39" s="212"/>
      <c r="X39" s="213">
        <f ca="1">SUMIF('（様式２）申請額一覧 '!$E$6:$E$20,B39,'（様式２）申請額一覧 '!$H$6:$H$20)</f>
        <v>0</v>
      </c>
      <c r="Y39" s="214"/>
      <c r="Z39" s="214"/>
      <c r="AA39" s="214"/>
      <c r="AB39" s="110" t="s">
        <v>52</v>
      </c>
      <c r="AC39" s="111"/>
      <c r="AD39" s="209">
        <f ca="1">COUNTIFS('（様式２）申請額一覧 '!$E$6:$E$20,B39,'（様式２）申請額一覧 '!$K$6:$K$20,"&gt;0")</f>
        <v>0</v>
      </c>
      <c r="AE39" s="210"/>
      <c r="AF39" s="211" t="s">
        <v>51</v>
      </c>
      <c r="AG39" s="212"/>
      <c r="AH39" s="213">
        <f ca="1">SUMIF('（様式２）申請額一覧 '!$E$6:$E$20,B39,'（様式２）申請額一覧 '!$K$6:$K$20)</f>
        <v>0</v>
      </c>
      <c r="AI39" s="214"/>
      <c r="AJ39" s="214"/>
      <c r="AK39" s="214"/>
      <c r="AL39" s="110" t="s">
        <v>52</v>
      </c>
      <c r="AM39" s="111"/>
    </row>
    <row r="40" spans="1:39" ht="12.75" customHeight="1">
      <c r="A40" s="277"/>
      <c r="B40" s="108" t="s">
        <v>71</v>
      </c>
      <c r="C40" s="108"/>
      <c r="D40" s="108"/>
      <c r="E40" s="108"/>
      <c r="F40" s="108"/>
      <c r="G40" s="108"/>
      <c r="H40" s="108"/>
      <c r="I40" s="108"/>
      <c r="J40" s="108"/>
      <c r="K40" s="108"/>
      <c r="L40" s="108"/>
      <c r="M40" s="108"/>
      <c r="N40" s="108"/>
      <c r="O40" s="108"/>
      <c r="P40" s="108"/>
      <c r="Q40" s="108"/>
      <c r="R40" s="108"/>
      <c r="S40" s="108"/>
      <c r="T40" s="264" t="s">
        <v>72</v>
      </c>
      <c r="U40" s="265"/>
      <c r="V40" s="211" t="s">
        <v>51</v>
      </c>
      <c r="W40" s="212"/>
      <c r="X40" s="266" t="s">
        <v>72</v>
      </c>
      <c r="Y40" s="267"/>
      <c r="Z40" s="267"/>
      <c r="AA40" s="267"/>
      <c r="AB40" s="110" t="s">
        <v>52</v>
      </c>
      <c r="AC40" s="111"/>
      <c r="AD40" s="209">
        <f ca="1">COUNTIFS('（様式２）申請額一覧 '!$E$6:$E$20,B40,'（様式２）申請額一覧 '!$K$6:$K$20,"&gt;0")</f>
        <v>0</v>
      </c>
      <c r="AE40" s="210"/>
      <c r="AF40" s="211" t="s">
        <v>51</v>
      </c>
      <c r="AG40" s="212"/>
      <c r="AH40" s="213">
        <f ca="1">SUMIF('（様式２）申請額一覧 '!$E$6:$E$20,B40,'（様式２）申請額一覧 '!$K$6:$K$20)</f>
        <v>0</v>
      </c>
      <c r="AI40" s="214"/>
      <c r="AJ40" s="214"/>
      <c r="AK40" s="214"/>
      <c r="AL40" s="110" t="s">
        <v>52</v>
      </c>
      <c r="AM40" s="111"/>
    </row>
    <row r="41" spans="1:39" ht="12.75" customHeight="1">
      <c r="A41" s="278"/>
      <c r="B41" s="115" t="s">
        <v>73</v>
      </c>
      <c r="C41" s="115"/>
      <c r="D41" s="115"/>
      <c r="E41" s="115"/>
      <c r="F41" s="115"/>
      <c r="G41" s="115"/>
      <c r="H41" s="115"/>
      <c r="I41" s="115"/>
      <c r="J41" s="115"/>
      <c r="K41" s="115"/>
      <c r="L41" s="115"/>
      <c r="M41" s="115"/>
      <c r="N41" s="115"/>
      <c r="O41" s="115"/>
      <c r="P41" s="115"/>
      <c r="Q41" s="115"/>
      <c r="R41" s="115"/>
      <c r="S41" s="115"/>
      <c r="T41" s="254">
        <f ca="1">COUNTIFS('（様式２）申請額一覧 '!$E$6:$E$20,B41,'（様式２）申請額一覧 '!$H$6:$H$20,"&gt;0")</f>
        <v>0</v>
      </c>
      <c r="U41" s="255"/>
      <c r="V41" s="256" t="s">
        <v>51</v>
      </c>
      <c r="W41" s="257"/>
      <c r="X41" s="258">
        <f ca="1">SUMIF('（様式２）申請額一覧 '!$E$6:$E$20,B41,'（様式２）申請額一覧 '!$H$6:$H$20)</f>
        <v>0</v>
      </c>
      <c r="Y41" s="259"/>
      <c r="Z41" s="259"/>
      <c r="AA41" s="259"/>
      <c r="AB41" s="116" t="s">
        <v>52</v>
      </c>
      <c r="AC41" s="117"/>
      <c r="AD41" s="240">
        <f ca="1">COUNTIFS('（様式２）申請額一覧 '!$E$6:$E$20,B41,'（様式２）申請額一覧 '!$K$6:$K$20,"&gt;0")</f>
        <v>0</v>
      </c>
      <c r="AE41" s="241"/>
      <c r="AF41" s="242" t="s">
        <v>51</v>
      </c>
      <c r="AG41" s="243"/>
      <c r="AH41" s="258">
        <f ca="1">SUMIF('（様式２）申請額一覧 '!$E$6:$E$20,B41,'（様式２）申請額一覧 '!$K$6:$K$20)</f>
        <v>0</v>
      </c>
      <c r="AI41" s="259"/>
      <c r="AJ41" s="259"/>
      <c r="AK41" s="259"/>
      <c r="AL41" s="116" t="s">
        <v>52</v>
      </c>
      <c r="AM41" s="117"/>
    </row>
    <row r="42" spans="1:39" ht="12.75" customHeight="1">
      <c r="A42" s="221" t="s">
        <v>74</v>
      </c>
      <c r="B42" s="28" t="s">
        <v>75</v>
      </c>
      <c r="C42" s="28"/>
      <c r="D42" s="28"/>
      <c r="E42" s="28"/>
      <c r="F42" s="28"/>
      <c r="G42" s="28"/>
      <c r="H42" s="28"/>
      <c r="I42" s="28"/>
      <c r="J42" s="28"/>
      <c r="K42" s="28"/>
      <c r="L42" s="28"/>
      <c r="M42" s="28"/>
      <c r="N42" s="28"/>
      <c r="O42" s="28"/>
      <c r="P42" s="28"/>
      <c r="Q42" s="28"/>
      <c r="R42" s="28"/>
      <c r="S42" s="28"/>
      <c r="T42" s="250">
        <f ca="1">COUNTIFS('（様式２）申請額一覧 '!$E$6:$E$20,B42,'（様式２）申請額一覧 '!$H$6:$H$20,"&gt;0")</f>
        <v>0</v>
      </c>
      <c r="U42" s="251"/>
      <c r="V42" s="252" t="s">
        <v>51</v>
      </c>
      <c r="W42" s="253"/>
      <c r="X42" s="260">
        <f ca="1">SUMIF('（様式２）申請額一覧 '!$E$6:$E$20,B42,'（様式２）申請額一覧 '!$H$6:$H$20)</f>
        <v>0</v>
      </c>
      <c r="Y42" s="261"/>
      <c r="Z42" s="261"/>
      <c r="AA42" s="261"/>
      <c r="AB42" s="118" t="s">
        <v>52</v>
      </c>
      <c r="AC42" s="106"/>
      <c r="AD42" s="250">
        <f ca="1">COUNTIFS('（様式２）申請額一覧 '!$E$6:$E$20,B42,'（様式２）申請額一覧 '!$K$6:$K$20,"&gt;0")</f>
        <v>0</v>
      </c>
      <c r="AE42" s="251"/>
      <c r="AF42" s="252" t="s">
        <v>51</v>
      </c>
      <c r="AG42" s="253"/>
      <c r="AH42" s="260">
        <f ca="1">SUMIF('（様式２）申請額一覧 '!$E$6:$E$20,B42,'（様式２）申請額一覧 '!$K$6:$K$20)</f>
        <v>0</v>
      </c>
      <c r="AI42" s="261"/>
      <c r="AJ42" s="261"/>
      <c r="AK42" s="261"/>
      <c r="AL42" s="118" t="s">
        <v>52</v>
      </c>
      <c r="AM42" s="106"/>
    </row>
    <row r="43" spans="1:39" ht="12.75" customHeight="1">
      <c r="A43" s="222"/>
      <c r="B43" s="32" t="s">
        <v>76</v>
      </c>
      <c r="C43" s="32"/>
      <c r="D43" s="32"/>
      <c r="E43" s="32"/>
      <c r="F43" s="32"/>
      <c r="G43" s="32"/>
      <c r="H43" s="32"/>
      <c r="I43" s="32"/>
      <c r="J43" s="32"/>
      <c r="K43" s="32"/>
      <c r="L43" s="32"/>
      <c r="M43" s="32"/>
      <c r="N43" s="32"/>
      <c r="O43" s="32"/>
      <c r="P43" s="32"/>
      <c r="Q43" s="32"/>
      <c r="R43" s="32"/>
      <c r="S43" s="32"/>
      <c r="T43" s="246">
        <f ca="1">COUNTIFS('（様式２）申請額一覧 '!$E$6:$E$20,B43,'（様式２）申請額一覧 '!$H$6:$H$20,"&gt;0")</f>
        <v>0</v>
      </c>
      <c r="U43" s="247"/>
      <c r="V43" s="248" t="s">
        <v>51</v>
      </c>
      <c r="W43" s="249"/>
      <c r="X43" s="262">
        <f ca="1">SUMIF('（様式２）申請額一覧 '!$E$6:$E$20,B43,'（様式２）申請額一覧 '!$H$6:$H$20)</f>
        <v>0</v>
      </c>
      <c r="Y43" s="263"/>
      <c r="Z43" s="263"/>
      <c r="AA43" s="263"/>
      <c r="AB43" s="119" t="s">
        <v>52</v>
      </c>
      <c r="AC43" s="120"/>
      <c r="AD43" s="246">
        <f ca="1">COUNTIFS('（様式２）申請額一覧 '!$E$6:$E$20,B43,'（様式２）申請額一覧 '!$K$6:$K$20,"&gt;0")</f>
        <v>0</v>
      </c>
      <c r="AE43" s="247"/>
      <c r="AF43" s="248" t="s">
        <v>51</v>
      </c>
      <c r="AG43" s="249"/>
      <c r="AH43" s="262">
        <f ca="1">SUMIF('（様式２）申請額一覧 '!$E$6:$E$20,B43,'（様式２）申請額一覧 '!$K$6:$K$20)</f>
        <v>0</v>
      </c>
      <c r="AI43" s="263"/>
      <c r="AJ43" s="263"/>
      <c r="AK43" s="263"/>
      <c r="AL43" s="119" t="s">
        <v>52</v>
      </c>
      <c r="AM43" s="120"/>
    </row>
    <row r="44" spans="1:39" ht="12.75" customHeight="1">
      <c r="A44" s="279" t="s">
        <v>77</v>
      </c>
      <c r="B44" s="26" t="s">
        <v>78</v>
      </c>
      <c r="C44" s="28"/>
      <c r="D44" s="28"/>
      <c r="E44" s="28"/>
      <c r="F44" s="28"/>
      <c r="G44" s="28"/>
      <c r="H44" s="28"/>
      <c r="I44" s="28"/>
      <c r="J44" s="28"/>
      <c r="K44" s="28"/>
      <c r="L44" s="28"/>
      <c r="M44" s="28"/>
      <c r="N44" s="28"/>
      <c r="O44" s="28"/>
      <c r="P44" s="28"/>
      <c r="Q44" s="28"/>
      <c r="R44" s="28"/>
      <c r="S44" s="28"/>
      <c r="T44" s="217">
        <f ca="1">COUNTIFS('（様式２）申請額一覧 '!$E$6:$E$20,B44,'（様式２）申請額一覧 '!$H$6:$H$20,"&gt;0")</f>
        <v>0</v>
      </c>
      <c r="U44" s="218"/>
      <c r="V44" s="219" t="s">
        <v>51</v>
      </c>
      <c r="W44" s="220"/>
      <c r="X44" s="244">
        <f ca="1">SUMIF('（様式２）申請額一覧 '!$E$6:$E$20,B44,'（様式２）申請額一覧 '!$H$6:$H$20)</f>
        <v>0</v>
      </c>
      <c r="Y44" s="245"/>
      <c r="Z44" s="245"/>
      <c r="AA44" s="245"/>
      <c r="AB44" s="121" t="s">
        <v>52</v>
      </c>
      <c r="AC44" s="122"/>
      <c r="AD44" s="217">
        <f ca="1">COUNTIFS('（様式２）申請額一覧 '!$E$6:$E$20,B44,'（様式２）申請額一覧 '!$K$6:$K$20,"&gt;0")</f>
        <v>0</v>
      </c>
      <c r="AE44" s="218"/>
      <c r="AF44" s="219" t="s">
        <v>51</v>
      </c>
      <c r="AG44" s="220"/>
      <c r="AH44" s="244">
        <f ca="1">SUMIF('（様式２）申請額一覧 '!$E$6:$E$20,B44,'（様式２）申請額一覧 '!$K$6:$K$20)</f>
        <v>0</v>
      </c>
      <c r="AI44" s="245"/>
      <c r="AJ44" s="245"/>
      <c r="AK44" s="245"/>
      <c r="AL44" s="121" t="s">
        <v>52</v>
      </c>
      <c r="AM44" s="122"/>
    </row>
    <row r="45" spans="1:39" ht="12.75" customHeight="1">
      <c r="A45" s="277"/>
      <c r="B45" s="107" t="s">
        <v>79</v>
      </c>
      <c r="C45" s="108"/>
      <c r="D45" s="108"/>
      <c r="E45" s="108"/>
      <c r="F45" s="108"/>
      <c r="G45" s="108"/>
      <c r="H45" s="108"/>
      <c r="I45" s="108"/>
      <c r="J45" s="108"/>
      <c r="K45" s="108"/>
      <c r="L45" s="108"/>
      <c r="M45" s="108"/>
      <c r="N45" s="108"/>
      <c r="O45" s="108"/>
      <c r="P45" s="108"/>
      <c r="Q45" s="108"/>
      <c r="R45" s="108"/>
      <c r="S45" s="108"/>
      <c r="T45" s="209">
        <f ca="1">COUNTIFS('（様式２）申請額一覧 '!$E$6:$E$20,B45,'（様式２）申請額一覧 '!$H$6:$H$20,"&gt;0")</f>
        <v>0</v>
      </c>
      <c r="U45" s="210"/>
      <c r="V45" s="211" t="s">
        <v>51</v>
      </c>
      <c r="W45" s="212"/>
      <c r="X45" s="213">
        <f ca="1">SUMIF('（様式２）申請額一覧 '!$E$6:$E$20,B45,'（様式２）申請額一覧 '!$H$6:$H$20)</f>
        <v>0</v>
      </c>
      <c r="Y45" s="214"/>
      <c r="Z45" s="214"/>
      <c r="AA45" s="214"/>
      <c r="AB45" s="110" t="s">
        <v>52</v>
      </c>
      <c r="AC45" s="111"/>
      <c r="AD45" s="209">
        <f ca="1">COUNTIFS('（様式２）申請額一覧 '!$E$6:$E$20,B45,'（様式２）申請額一覧 '!$K$6:$K$20,"&gt;0")</f>
        <v>0</v>
      </c>
      <c r="AE45" s="210"/>
      <c r="AF45" s="211" t="s">
        <v>51</v>
      </c>
      <c r="AG45" s="212"/>
      <c r="AH45" s="213">
        <f ca="1">SUMIF('（様式２）申請額一覧 '!$E$6:$E$20,B45,'（様式２）申請額一覧 '!$K$6:$K$20)</f>
        <v>0</v>
      </c>
      <c r="AI45" s="214"/>
      <c r="AJ45" s="214"/>
      <c r="AK45" s="214"/>
      <c r="AL45" s="110" t="s">
        <v>52</v>
      </c>
      <c r="AM45" s="111"/>
    </row>
    <row r="46" spans="1:39" ht="12.75" customHeight="1">
      <c r="A46" s="277"/>
      <c r="B46" s="107" t="s">
        <v>80</v>
      </c>
      <c r="C46" s="108"/>
      <c r="D46" s="108"/>
      <c r="E46" s="108"/>
      <c r="F46" s="108"/>
      <c r="G46" s="108"/>
      <c r="H46" s="108"/>
      <c r="I46" s="108"/>
      <c r="J46" s="108"/>
      <c r="K46" s="108"/>
      <c r="L46" s="108"/>
      <c r="M46" s="108"/>
      <c r="N46" s="108"/>
      <c r="O46" s="108"/>
      <c r="P46" s="108"/>
      <c r="Q46" s="108"/>
      <c r="R46" s="108"/>
      <c r="S46" s="108"/>
      <c r="T46" s="209">
        <f ca="1">COUNTIFS('（様式２）申請額一覧 '!$E$6:$E$20,B46,'（様式２）申請額一覧 '!$H$6:$H$20,"&gt;0")</f>
        <v>0</v>
      </c>
      <c r="U46" s="210"/>
      <c r="V46" s="211" t="s">
        <v>51</v>
      </c>
      <c r="W46" s="212"/>
      <c r="X46" s="213">
        <f ca="1">SUMIF('（様式２）申請額一覧 '!$E$6:$E$20,B46,'（様式２）申請額一覧 '!$H$6:$H$20)</f>
        <v>0</v>
      </c>
      <c r="Y46" s="214"/>
      <c r="Z46" s="214"/>
      <c r="AA46" s="214"/>
      <c r="AB46" s="110" t="s">
        <v>52</v>
      </c>
      <c r="AC46" s="111"/>
      <c r="AD46" s="209">
        <f ca="1">COUNTIFS('（様式２）申請額一覧 '!$E$6:$E$20,B46,'（様式２）申請額一覧 '!$K$6:$K$20,"&gt;0")</f>
        <v>0</v>
      </c>
      <c r="AE46" s="210"/>
      <c r="AF46" s="211" t="s">
        <v>51</v>
      </c>
      <c r="AG46" s="212"/>
      <c r="AH46" s="213">
        <f ca="1">SUMIF('（様式２）申請額一覧 '!$E$6:$E$20,B46,'（様式２）申請額一覧 '!$K$6:$K$20)</f>
        <v>0</v>
      </c>
      <c r="AI46" s="214"/>
      <c r="AJ46" s="214"/>
      <c r="AK46" s="214"/>
      <c r="AL46" s="110" t="s">
        <v>52</v>
      </c>
      <c r="AM46" s="111"/>
    </row>
    <row r="47" spans="1:39" ht="12.75" customHeight="1">
      <c r="A47" s="277"/>
      <c r="B47" s="107" t="s">
        <v>81</v>
      </c>
      <c r="C47" s="108"/>
      <c r="D47" s="108"/>
      <c r="E47" s="108"/>
      <c r="F47" s="108"/>
      <c r="G47" s="108"/>
      <c r="H47" s="108"/>
      <c r="I47" s="108"/>
      <c r="J47" s="108"/>
      <c r="K47" s="108"/>
      <c r="L47" s="108"/>
      <c r="M47" s="108"/>
      <c r="N47" s="108"/>
      <c r="O47" s="108"/>
      <c r="P47" s="108"/>
      <c r="Q47" s="108"/>
      <c r="R47" s="108"/>
      <c r="S47" s="108"/>
      <c r="T47" s="209">
        <f ca="1">COUNTIFS('（様式２）申請額一覧 '!$E$6:$E$20,B47,'（様式２）申請額一覧 '!$H$6:$H$20,"&gt;0")</f>
        <v>0</v>
      </c>
      <c r="U47" s="210"/>
      <c r="V47" s="211" t="s">
        <v>51</v>
      </c>
      <c r="W47" s="212"/>
      <c r="X47" s="213">
        <f ca="1">SUMIF('（様式２）申請額一覧 '!$E$6:$E$20,B47,'（様式２）申請額一覧 '!$H$6:$H$20)</f>
        <v>0</v>
      </c>
      <c r="Y47" s="214"/>
      <c r="Z47" s="214"/>
      <c r="AA47" s="214"/>
      <c r="AB47" s="110" t="s">
        <v>52</v>
      </c>
      <c r="AC47" s="111"/>
      <c r="AD47" s="209">
        <f ca="1">COUNTIFS('（様式２）申請額一覧 '!$E$6:$E$20,B47,'（様式２）申請額一覧 '!$K$6:$K$20,"&gt;0")</f>
        <v>0</v>
      </c>
      <c r="AE47" s="210"/>
      <c r="AF47" s="211" t="s">
        <v>51</v>
      </c>
      <c r="AG47" s="212"/>
      <c r="AH47" s="213">
        <f ca="1">SUMIF('（様式２）申請額一覧 '!$E$6:$E$20,B47,'（様式２）申請額一覧 '!$K$6:$K$20)</f>
        <v>0</v>
      </c>
      <c r="AI47" s="214"/>
      <c r="AJ47" s="214"/>
      <c r="AK47" s="214"/>
      <c r="AL47" s="110" t="s">
        <v>52</v>
      </c>
      <c r="AM47" s="111"/>
    </row>
    <row r="48" spans="1:39" ht="12.75" customHeight="1">
      <c r="A48" s="277"/>
      <c r="B48" s="107" t="s">
        <v>82</v>
      </c>
      <c r="C48" s="108"/>
      <c r="D48" s="108"/>
      <c r="E48" s="108"/>
      <c r="F48" s="108"/>
      <c r="G48" s="108"/>
      <c r="H48" s="108"/>
      <c r="I48" s="108"/>
      <c r="J48" s="108"/>
      <c r="K48" s="108"/>
      <c r="L48" s="108"/>
      <c r="M48" s="108"/>
      <c r="N48" s="108"/>
      <c r="O48" s="108"/>
      <c r="P48" s="108"/>
      <c r="Q48" s="108"/>
      <c r="R48" s="108"/>
      <c r="S48" s="108"/>
      <c r="T48" s="209">
        <f ca="1">COUNTIFS('（様式２）申請額一覧 '!$E$6:$E$20,B48,'（様式２）申請額一覧 '!$H$6:$H$20,"&gt;0")</f>
        <v>0</v>
      </c>
      <c r="U48" s="210"/>
      <c r="V48" s="211" t="s">
        <v>51</v>
      </c>
      <c r="W48" s="212"/>
      <c r="X48" s="213">
        <f ca="1">SUMIF('（様式２）申請額一覧 '!$E$6:$E$20,B48,'（様式２）申請額一覧 '!$H$6:$H$20)</f>
        <v>0</v>
      </c>
      <c r="Y48" s="214"/>
      <c r="Z48" s="214"/>
      <c r="AA48" s="214"/>
      <c r="AB48" s="110" t="s">
        <v>52</v>
      </c>
      <c r="AC48" s="111"/>
      <c r="AD48" s="209">
        <f ca="1">COUNTIFS('（様式２）申請額一覧 '!$E$6:$E$20,B48,'（様式２）申請額一覧 '!$K$6:$K$20,"&gt;0")</f>
        <v>0</v>
      </c>
      <c r="AE48" s="210"/>
      <c r="AF48" s="211" t="s">
        <v>51</v>
      </c>
      <c r="AG48" s="212"/>
      <c r="AH48" s="213">
        <f ca="1">SUMIF('（様式２）申請額一覧 '!$E$6:$E$20,B48,'（様式２）申請額一覧 '!$K$6:$K$20)</f>
        <v>0</v>
      </c>
      <c r="AI48" s="214"/>
      <c r="AJ48" s="214"/>
      <c r="AK48" s="214"/>
      <c r="AL48" s="110" t="s">
        <v>52</v>
      </c>
      <c r="AM48" s="111"/>
    </row>
    <row r="49" spans="1:39" ht="12.75" customHeight="1">
      <c r="A49" s="277"/>
      <c r="B49" s="107" t="s">
        <v>83</v>
      </c>
      <c r="C49" s="108"/>
      <c r="D49" s="108"/>
      <c r="E49" s="108"/>
      <c r="F49" s="108"/>
      <c r="G49" s="108"/>
      <c r="H49" s="108"/>
      <c r="I49" s="108"/>
      <c r="J49" s="108"/>
      <c r="K49" s="108"/>
      <c r="L49" s="108"/>
      <c r="M49" s="108"/>
      <c r="N49" s="108"/>
      <c r="O49" s="108"/>
      <c r="P49" s="108"/>
      <c r="Q49" s="108"/>
      <c r="R49" s="108"/>
      <c r="S49" s="108"/>
      <c r="T49" s="209">
        <f ca="1">COUNTIFS('（様式２）申請額一覧 '!$E$6:$E$20,B49,'（様式２）申請額一覧 '!$H$6:$H$20,"&gt;0")</f>
        <v>0</v>
      </c>
      <c r="U49" s="210"/>
      <c r="V49" s="211" t="s">
        <v>51</v>
      </c>
      <c r="W49" s="212"/>
      <c r="X49" s="213">
        <f ca="1">SUMIF('（様式２）申請額一覧 '!$E$6:$E$20,B49,'（様式２）申請額一覧 '!$H$6:$H$20)</f>
        <v>0</v>
      </c>
      <c r="Y49" s="214"/>
      <c r="Z49" s="214"/>
      <c r="AA49" s="214"/>
      <c r="AB49" s="110" t="s">
        <v>52</v>
      </c>
      <c r="AC49" s="111"/>
      <c r="AD49" s="209">
        <f ca="1">COUNTIFS('（様式２）申請額一覧 '!$E$6:$E$20,B49,'（様式２）申請額一覧 '!$K$6:$K$20,"&gt;0")</f>
        <v>0</v>
      </c>
      <c r="AE49" s="210"/>
      <c r="AF49" s="211" t="s">
        <v>51</v>
      </c>
      <c r="AG49" s="212"/>
      <c r="AH49" s="213">
        <f ca="1">SUMIF('（様式２）申請額一覧 '!$E$6:$E$20,B49,'（様式２）申請額一覧 '!$K$6:$K$20)</f>
        <v>0</v>
      </c>
      <c r="AI49" s="214"/>
      <c r="AJ49" s="214"/>
      <c r="AK49" s="214"/>
      <c r="AL49" s="110" t="s">
        <v>52</v>
      </c>
      <c r="AM49" s="111"/>
    </row>
    <row r="50" spans="1:39" ht="12.75" customHeight="1">
      <c r="A50" s="277"/>
      <c r="B50" s="107" t="s">
        <v>84</v>
      </c>
      <c r="C50" s="108"/>
      <c r="D50" s="108"/>
      <c r="E50" s="108"/>
      <c r="F50" s="108"/>
      <c r="G50" s="108"/>
      <c r="H50" s="108"/>
      <c r="I50" s="108"/>
      <c r="J50" s="108"/>
      <c r="K50" s="108"/>
      <c r="L50" s="108"/>
      <c r="M50" s="108"/>
      <c r="N50" s="108"/>
      <c r="O50" s="108"/>
      <c r="P50" s="108"/>
      <c r="Q50" s="108"/>
      <c r="R50" s="108"/>
      <c r="S50" s="108"/>
      <c r="T50" s="209">
        <f ca="1">COUNTIFS('（様式２）申請額一覧 '!$E$6:$E$20,B50,'（様式２）申請額一覧 '!$H$6:$H$20,"&gt;0")</f>
        <v>0</v>
      </c>
      <c r="U50" s="210"/>
      <c r="V50" s="211" t="s">
        <v>51</v>
      </c>
      <c r="W50" s="212"/>
      <c r="X50" s="213">
        <f ca="1">SUMIF('（様式２）申請額一覧 '!$E$6:$E$20,B50,'（様式２）申請額一覧 '!$H$6:$H$20)</f>
        <v>0</v>
      </c>
      <c r="Y50" s="214"/>
      <c r="Z50" s="214"/>
      <c r="AA50" s="214"/>
      <c r="AB50" s="110" t="s">
        <v>52</v>
      </c>
      <c r="AC50" s="111"/>
      <c r="AD50" s="209">
        <f ca="1">COUNTIFS('（様式２）申請額一覧 '!$E$6:$E$20,B50,'（様式２）申請額一覧 '!$K$6:$K$20,"&gt;0")</f>
        <v>0</v>
      </c>
      <c r="AE50" s="210"/>
      <c r="AF50" s="211" t="s">
        <v>51</v>
      </c>
      <c r="AG50" s="212"/>
      <c r="AH50" s="213">
        <f ca="1">SUMIF('（様式２）申請額一覧 '!$E$6:$E$20,B50,'（様式２）申請額一覧 '!$K$6:$K$20)</f>
        <v>0</v>
      </c>
      <c r="AI50" s="214"/>
      <c r="AJ50" s="214"/>
      <c r="AK50" s="214"/>
      <c r="AL50" s="110" t="s">
        <v>52</v>
      </c>
      <c r="AM50" s="111"/>
    </row>
    <row r="51" spans="1:39" ht="12.75" customHeight="1">
      <c r="A51" s="277"/>
      <c r="B51" s="107" t="s">
        <v>85</v>
      </c>
      <c r="C51" s="108"/>
      <c r="D51" s="108"/>
      <c r="E51" s="108"/>
      <c r="F51" s="108"/>
      <c r="G51" s="108"/>
      <c r="H51" s="108"/>
      <c r="I51" s="108"/>
      <c r="J51" s="108"/>
      <c r="K51" s="108"/>
      <c r="L51" s="108"/>
      <c r="M51" s="108"/>
      <c r="N51" s="108"/>
      <c r="O51" s="108"/>
      <c r="P51" s="108"/>
      <c r="Q51" s="108"/>
      <c r="R51" s="108"/>
      <c r="S51" s="108"/>
      <c r="T51" s="209">
        <f ca="1">COUNTIFS('（様式２）申請額一覧 '!$E$6:$E$20,B51,'（様式２）申請額一覧 '!$H$6:$H$20,"&gt;0")</f>
        <v>0</v>
      </c>
      <c r="U51" s="210"/>
      <c r="V51" s="211" t="s">
        <v>51</v>
      </c>
      <c r="W51" s="212"/>
      <c r="X51" s="213">
        <f ca="1">SUMIF('（様式２）申請額一覧 '!$E$6:$E$20,B51,'（様式２）申請額一覧 '!$H$6:$H$20)</f>
        <v>0</v>
      </c>
      <c r="Y51" s="214"/>
      <c r="Z51" s="214"/>
      <c r="AA51" s="214"/>
      <c r="AB51" s="110" t="s">
        <v>52</v>
      </c>
      <c r="AC51" s="111"/>
      <c r="AD51" s="209">
        <f ca="1">COUNTIFS('（様式２）申請額一覧 '!$E$6:$E$20,B51,'（様式２）申請額一覧 '!$K$6:$K$20,"&gt;0")</f>
        <v>0</v>
      </c>
      <c r="AE51" s="210"/>
      <c r="AF51" s="211" t="s">
        <v>51</v>
      </c>
      <c r="AG51" s="212"/>
      <c r="AH51" s="213">
        <f ca="1">SUMIF('（様式２）申請額一覧 '!$E$6:$E$20,B51,'（様式２）申請額一覧 '!$K$6:$K$20)</f>
        <v>0</v>
      </c>
      <c r="AI51" s="214"/>
      <c r="AJ51" s="214"/>
      <c r="AK51" s="214"/>
      <c r="AL51" s="110" t="s">
        <v>52</v>
      </c>
      <c r="AM51" s="111"/>
    </row>
    <row r="52" spans="1:39" ht="12.75" customHeight="1">
      <c r="A52" s="277"/>
      <c r="B52" s="107" t="s">
        <v>86</v>
      </c>
      <c r="C52" s="108"/>
      <c r="D52" s="108"/>
      <c r="E52" s="108"/>
      <c r="F52" s="108"/>
      <c r="G52" s="108"/>
      <c r="H52" s="108"/>
      <c r="I52" s="108"/>
      <c r="J52" s="108"/>
      <c r="K52" s="108"/>
      <c r="L52" s="108"/>
      <c r="M52" s="108"/>
      <c r="N52" s="108"/>
      <c r="O52" s="108"/>
      <c r="P52" s="108"/>
      <c r="Q52" s="108"/>
      <c r="R52" s="108"/>
      <c r="S52" s="108"/>
      <c r="T52" s="209">
        <f ca="1">COUNTIFS('（様式２）申請額一覧 '!$E$6:$E$20,B52,'（様式２）申請額一覧 '!$H$6:$H$20,"&gt;0")</f>
        <v>0</v>
      </c>
      <c r="U52" s="210"/>
      <c r="V52" s="211" t="s">
        <v>51</v>
      </c>
      <c r="W52" s="212"/>
      <c r="X52" s="213">
        <f ca="1">SUMIF('（様式２）申請額一覧 '!$E$6:$E$20,B52,'（様式２）申請額一覧 '!$H$6:$H$20)</f>
        <v>0</v>
      </c>
      <c r="Y52" s="214"/>
      <c r="Z52" s="214"/>
      <c r="AA52" s="214"/>
      <c r="AB52" s="110" t="s">
        <v>52</v>
      </c>
      <c r="AC52" s="111"/>
      <c r="AD52" s="209">
        <f ca="1">COUNTIFS('（様式２）申請額一覧 '!$E$6:$E$20,B52,'（様式２）申請額一覧 '!$K$6:$K$20,"&gt;0")</f>
        <v>0</v>
      </c>
      <c r="AE52" s="210"/>
      <c r="AF52" s="211" t="s">
        <v>51</v>
      </c>
      <c r="AG52" s="212"/>
      <c r="AH52" s="213">
        <f ca="1">SUMIF('（様式２）申請額一覧 '!$E$6:$E$20,B52,'（様式２）申請額一覧 '!$K$6:$K$20)</f>
        <v>0</v>
      </c>
      <c r="AI52" s="214"/>
      <c r="AJ52" s="214"/>
      <c r="AK52" s="214"/>
      <c r="AL52" s="110" t="s">
        <v>52</v>
      </c>
      <c r="AM52" s="111"/>
    </row>
    <row r="53" spans="1:39" ht="12.75" customHeight="1">
      <c r="A53" s="277"/>
      <c r="B53" s="107" t="s">
        <v>87</v>
      </c>
      <c r="C53" s="108"/>
      <c r="D53" s="108"/>
      <c r="E53" s="108"/>
      <c r="F53" s="108"/>
      <c r="G53" s="108"/>
      <c r="H53" s="108"/>
      <c r="I53" s="108"/>
      <c r="J53" s="108"/>
      <c r="K53" s="108"/>
      <c r="L53" s="108"/>
      <c r="M53" s="108"/>
      <c r="N53" s="108"/>
      <c r="O53" s="108"/>
      <c r="P53" s="108"/>
      <c r="Q53" s="108"/>
      <c r="R53" s="108"/>
      <c r="S53" s="108"/>
      <c r="T53" s="209">
        <f ca="1">COUNTIFS('（様式２）申請額一覧 '!$E$6:$E$20,B53,'（様式２）申請額一覧 '!$H$6:$H$20,"&gt;0")</f>
        <v>0</v>
      </c>
      <c r="U53" s="210"/>
      <c r="V53" s="211" t="s">
        <v>51</v>
      </c>
      <c r="W53" s="212"/>
      <c r="X53" s="213">
        <f ca="1">SUMIF('（様式２）申請額一覧 '!$E$6:$E$20,B53,'（様式２）申請額一覧 '!$H$6:$H$20)</f>
        <v>0</v>
      </c>
      <c r="Y53" s="214"/>
      <c r="Z53" s="214"/>
      <c r="AA53" s="214"/>
      <c r="AB53" s="110" t="s">
        <v>52</v>
      </c>
      <c r="AC53" s="111"/>
      <c r="AD53" s="209">
        <f ca="1">COUNTIFS('（様式２）申請額一覧 '!$E$6:$E$20,B53,'（様式２）申請額一覧 '!$K$6:$K$20,"&gt;0")</f>
        <v>0</v>
      </c>
      <c r="AE53" s="210"/>
      <c r="AF53" s="211" t="s">
        <v>51</v>
      </c>
      <c r="AG53" s="212"/>
      <c r="AH53" s="213">
        <f ca="1">SUMIF('（様式２）申請額一覧 '!$E$6:$E$20,B53,'（様式２）申請額一覧 '!$K$6:$K$20)</f>
        <v>0</v>
      </c>
      <c r="AI53" s="214"/>
      <c r="AJ53" s="214"/>
      <c r="AK53" s="214"/>
      <c r="AL53" s="110" t="s">
        <v>52</v>
      </c>
      <c r="AM53" s="111"/>
    </row>
    <row r="54" spans="1:39" ht="12.75" customHeight="1">
      <c r="A54" s="277"/>
      <c r="B54" s="107" t="s">
        <v>88</v>
      </c>
      <c r="C54" s="108"/>
      <c r="D54" s="108"/>
      <c r="E54" s="108"/>
      <c r="F54" s="108"/>
      <c r="G54" s="108"/>
      <c r="H54" s="108"/>
      <c r="I54" s="108"/>
      <c r="J54" s="108"/>
      <c r="K54" s="108"/>
      <c r="L54" s="108"/>
      <c r="M54" s="108"/>
      <c r="N54" s="108"/>
      <c r="O54" s="108"/>
      <c r="P54" s="108"/>
      <c r="Q54" s="108"/>
      <c r="R54" s="108"/>
      <c r="S54" s="108"/>
      <c r="T54" s="209">
        <f ca="1">COUNTIFS('（様式２）申請額一覧 '!$E$6:$E$20,B54,'（様式２）申請額一覧 '!$H$6:$H$20,"&gt;0")</f>
        <v>0</v>
      </c>
      <c r="U54" s="210"/>
      <c r="V54" s="211" t="s">
        <v>51</v>
      </c>
      <c r="W54" s="212"/>
      <c r="X54" s="213">
        <f ca="1">SUMIF('（様式２）申請額一覧 '!$E$6:$E$20,B54,'（様式２）申請額一覧 '!$H$6:$H$20)</f>
        <v>0</v>
      </c>
      <c r="Y54" s="214"/>
      <c r="Z54" s="214"/>
      <c r="AA54" s="214"/>
      <c r="AB54" s="110" t="s">
        <v>52</v>
      </c>
      <c r="AC54" s="111"/>
      <c r="AD54" s="209">
        <f ca="1">COUNTIFS('（様式２）申請額一覧 '!$E$6:$E$20,B54,'（様式２）申請額一覧 '!$K$6:$K$20,"&gt;0")</f>
        <v>0</v>
      </c>
      <c r="AE54" s="210"/>
      <c r="AF54" s="211" t="s">
        <v>51</v>
      </c>
      <c r="AG54" s="212"/>
      <c r="AH54" s="213">
        <f ca="1">SUMIF('（様式２）申請額一覧 '!$E$6:$E$20,B54,'（様式２）申請額一覧 '!$K$6:$K$20)</f>
        <v>0</v>
      </c>
      <c r="AI54" s="214"/>
      <c r="AJ54" s="214"/>
      <c r="AK54" s="214"/>
      <c r="AL54" s="110" t="s">
        <v>52</v>
      </c>
      <c r="AM54" s="111"/>
    </row>
    <row r="55" spans="1:39" ht="12.75" customHeight="1">
      <c r="A55" s="277"/>
      <c r="B55" s="107" t="s">
        <v>89</v>
      </c>
      <c r="C55" s="123"/>
      <c r="D55" s="123"/>
      <c r="E55" s="123"/>
      <c r="F55" s="123"/>
      <c r="G55" s="123"/>
      <c r="H55" s="123"/>
      <c r="I55" s="123"/>
      <c r="J55" s="123"/>
      <c r="K55" s="123"/>
      <c r="L55" s="123"/>
      <c r="M55" s="123"/>
      <c r="N55" s="123"/>
      <c r="O55" s="123"/>
      <c r="P55" s="123"/>
      <c r="Q55" s="123"/>
      <c r="R55" s="123"/>
      <c r="S55" s="123"/>
      <c r="T55" s="209">
        <f ca="1">COUNTIFS('（様式２）申請額一覧 '!$E$6:$E$20,B55,'（様式２）申請額一覧 '!$H$6:$H$20,"&gt;0")</f>
        <v>0</v>
      </c>
      <c r="U55" s="210"/>
      <c r="V55" s="211" t="s">
        <v>51</v>
      </c>
      <c r="W55" s="212"/>
      <c r="X55" s="213">
        <f ca="1">SUMIF('（様式２）申請額一覧 '!$E$6:$E$20,B55,'（様式２）申請額一覧 '!$H$6:$H$20)</f>
        <v>0</v>
      </c>
      <c r="Y55" s="214"/>
      <c r="Z55" s="214"/>
      <c r="AA55" s="214"/>
      <c r="AB55" s="110" t="s">
        <v>52</v>
      </c>
      <c r="AC55" s="111"/>
      <c r="AD55" s="209">
        <f ca="1">COUNTIFS('（様式２）申請額一覧 '!$E$6:$E$20,B55,'（様式２）申請額一覧 '!$K$6:$K$20,"&gt;0")</f>
        <v>0</v>
      </c>
      <c r="AE55" s="210"/>
      <c r="AF55" s="211" t="s">
        <v>51</v>
      </c>
      <c r="AG55" s="212"/>
      <c r="AH55" s="213">
        <f ca="1">SUMIF('（様式２）申請額一覧 '!$E$6:$E$20,B55,'（様式２）申請額一覧 '!$K$6:$K$20)</f>
        <v>0</v>
      </c>
      <c r="AI55" s="214"/>
      <c r="AJ55" s="214"/>
      <c r="AK55" s="214"/>
      <c r="AL55" s="110" t="s">
        <v>52</v>
      </c>
      <c r="AM55" s="111"/>
    </row>
    <row r="56" spans="1:39" ht="12.75" customHeight="1">
      <c r="A56" s="277"/>
      <c r="B56" s="124" t="s">
        <v>90</v>
      </c>
      <c r="C56" s="123"/>
      <c r="D56" s="123"/>
      <c r="E56" s="123"/>
      <c r="F56" s="123"/>
      <c r="G56" s="123"/>
      <c r="H56" s="123"/>
      <c r="I56" s="123"/>
      <c r="J56" s="123"/>
      <c r="K56" s="123"/>
      <c r="L56" s="123"/>
      <c r="M56" s="123"/>
      <c r="N56" s="123"/>
      <c r="O56" s="123"/>
      <c r="P56" s="123"/>
      <c r="Q56" s="123"/>
      <c r="R56" s="123"/>
      <c r="S56" s="123"/>
      <c r="T56" s="209">
        <f ca="1">COUNTIFS('（様式２）申請額一覧 '!$E$6:$E$20,B56,'（様式２）申請額一覧 '!$H$6:$H$20,"&gt;0")</f>
        <v>0</v>
      </c>
      <c r="U56" s="210"/>
      <c r="V56" s="211" t="s">
        <v>51</v>
      </c>
      <c r="W56" s="212"/>
      <c r="X56" s="213">
        <f ca="1">SUMIF('（様式２）申請額一覧 '!$E$6:$E$20,B56,'（様式２）申請額一覧 '!$H$6:$H$20)</f>
        <v>0</v>
      </c>
      <c r="Y56" s="214"/>
      <c r="Z56" s="214"/>
      <c r="AA56" s="214"/>
      <c r="AB56" s="110" t="s">
        <v>52</v>
      </c>
      <c r="AC56" s="111"/>
      <c r="AD56" s="209">
        <f ca="1">COUNTIFS('（様式２）申請額一覧 '!$E$6:$E$20,B56,'（様式２）申請額一覧 '!$K$6:$K$20,"&gt;0")</f>
        <v>0</v>
      </c>
      <c r="AE56" s="210"/>
      <c r="AF56" s="211" t="s">
        <v>51</v>
      </c>
      <c r="AG56" s="212"/>
      <c r="AH56" s="213">
        <f ca="1">SUMIF('（様式２）申請額一覧 '!$E$6:$E$20,B56,'（様式２）申請額一覧 '!$K$6:$K$20)</f>
        <v>0</v>
      </c>
      <c r="AI56" s="214"/>
      <c r="AJ56" s="214"/>
      <c r="AK56" s="214"/>
      <c r="AL56" s="110" t="s">
        <v>52</v>
      </c>
      <c r="AM56" s="111"/>
    </row>
    <row r="57" spans="1:39" ht="12.75" customHeight="1">
      <c r="A57" s="277"/>
      <c r="B57" s="124" t="s">
        <v>91</v>
      </c>
      <c r="C57" s="123"/>
      <c r="D57" s="123"/>
      <c r="E57" s="123"/>
      <c r="F57" s="123"/>
      <c r="G57" s="123"/>
      <c r="H57" s="123"/>
      <c r="I57" s="123"/>
      <c r="J57" s="123"/>
      <c r="K57" s="123"/>
      <c r="L57" s="123"/>
      <c r="M57" s="123"/>
      <c r="N57" s="123"/>
      <c r="O57" s="123"/>
      <c r="P57" s="123"/>
      <c r="Q57" s="123"/>
      <c r="R57" s="123"/>
      <c r="S57" s="123"/>
      <c r="T57" s="240">
        <f ca="1">COUNTIFS('（様式２）申請額一覧 '!$E$6:$E$20,B57,'（様式２）申請額一覧 '!$H$6:$H$20,"&gt;0")</f>
        <v>0</v>
      </c>
      <c r="U57" s="241"/>
      <c r="V57" s="242" t="s">
        <v>51</v>
      </c>
      <c r="W57" s="243"/>
      <c r="X57" s="215">
        <f ca="1">SUMIF('（様式２）申請額一覧 '!$E$6:$E$20,B57,'（様式２）申請額一覧 '!$H$6:$H$20)</f>
        <v>0</v>
      </c>
      <c r="Y57" s="216"/>
      <c r="Z57" s="216"/>
      <c r="AA57" s="216"/>
      <c r="AB57" s="116" t="s">
        <v>52</v>
      </c>
      <c r="AC57" s="117"/>
      <c r="AD57" s="240">
        <f ca="1">COUNTIFS('（様式２）申請額一覧 '!$E$6:$E$20,B57,'（様式２）申請額一覧 '!$K$6:$K$20,"&gt;0")</f>
        <v>0</v>
      </c>
      <c r="AE57" s="241"/>
      <c r="AF57" s="242" t="s">
        <v>51</v>
      </c>
      <c r="AG57" s="243"/>
      <c r="AH57" s="215">
        <f ca="1">SUMIF('（様式２）申請額一覧 '!$E$6:$E$20,B57,'（様式２）申請額一覧 '!$K$6:$K$20)</f>
        <v>0</v>
      </c>
      <c r="AI57" s="216"/>
      <c r="AJ57" s="216"/>
      <c r="AK57" s="216"/>
      <c r="AL57" s="116" t="s">
        <v>52</v>
      </c>
      <c r="AM57" s="117"/>
    </row>
    <row r="58" spans="1:39" ht="15.75" customHeight="1">
      <c r="A58" s="223" t="s">
        <v>92</v>
      </c>
      <c r="B58" s="224"/>
      <c r="C58" s="224"/>
      <c r="D58" s="224"/>
      <c r="E58" s="224"/>
      <c r="F58" s="224"/>
      <c r="G58" s="224"/>
      <c r="H58" s="224"/>
      <c r="I58" s="224"/>
      <c r="J58" s="224"/>
      <c r="K58" s="224"/>
      <c r="L58" s="224"/>
      <c r="M58" s="224"/>
      <c r="N58" s="224"/>
      <c r="O58" s="224"/>
      <c r="P58" s="224"/>
      <c r="Q58" s="224"/>
      <c r="R58" s="224"/>
      <c r="S58" s="225"/>
      <c r="T58" s="236">
        <f ca="1">SUM(T23:U57)</f>
        <v>0</v>
      </c>
      <c r="U58" s="237"/>
      <c r="V58" s="238" t="s">
        <v>51</v>
      </c>
      <c r="W58" s="239"/>
      <c r="X58" s="207">
        <f ca="1">SUM(X23:AA57)</f>
        <v>0</v>
      </c>
      <c r="Y58" s="208"/>
      <c r="Z58" s="208"/>
      <c r="AA58" s="208"/>
      <c r="AB58" s="145" t="s">
        <v>52</v>
      </c>
      <c r="AC58" s="125"/>
      <c r="AD58" s="236">
        <f ca="1">SUM(AD23:AE57)</f>
        <v>0</v>
      </c>
      <c r="AE58" s="237"/>
      <c r="AF58" s="238" t="s">
        <v>51</v>
      </c>
      <c r="AG58" s="239"/>
      <c r="AH58" s="207">
        <f ca="1">SUM(AH23:AK57)</f>
        <v>0</v>
      </c>
      <c r="AI58" s="208"/>
      <c r="AJ58" s="208"/>
      <c r="AK58" s="208"/>
      <c r="AL58" s="145" t="s">
        <v>52</v>
      </c>
      <c r="AM58" s="125"/>
    </row>
    <row r="59" spans="1:39" ht="15.75" customHeight="1">
      <c r="A59" s="223" t="s">
        <v>93</v>
      </c>
      <c r="B59" s="224"/>
      <c r="C59" s="224"/>
      <c r="D59" s="224"/>
      <c r="E59" s="224"/>
      <c r="F59" s="224"/>
      <c r="G59" s="224"/>
      <c r="H59" s="224"/>
      <c r="I59" s="224"/>
      <c r="J59" s="224"/>
      <c r="K59" s="224"/>
      <c r="L59" s="224"/>
      <c r="M59" s="224"/>
      <c r="N59" s="224"/>
      <c r="O59" s="224"/>
      <c r="P59" s="224"/>
      <c r="Q59" s="224"/>
      <c r="R59" s="224"/>
      <c r="S59" s="225"/>
      <c r="T59" s="308">
        <f ca="1">X58+AH58</f>
        <v>0</v>
      </c>
      <c r="U59" s="309"/>
      <c r="V59" s="309"/>
      <c r="W59" s="309"/>
      <c r="X59" s="309"/>
      <c r="Y59" s="309"/>
      <c r="Z59" s="309"/>
      <c r="AA59" s="309"/>
      <c r="AB59" s="309"/>
      <c r="AC59" s="309"/>
      <c r="AD59" s="309"/>
      <c r="AE59" s="309"/>
      <c r="AF59" s="309"/>
      <c r="AG59" s="309"/>
      <c r="AH59" s="309"/>
      <c r="AI59" s="309"/>
      <c r="AJ59" s="309"/>
      <c r="AK59" s="309"/>
      <c r="AL59" s="145" t="s">
        <v>52</v>
      </c>
      <c r="AM59" s="125"/>
    </row>
    <row r="60" spans="1:39">
      <c r="A60" s="126" t="s">
        <v>94</v>
      </c>
    </row>
    <row r="61" spans="1:39" s="126" customFormat="1" ht="10.5">
      <c r="A61" s="127" t="s">
        <v>95</v>
      </c>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row>
    <row r="62" spans="1:39">
      <c r="A62" s="126" t="s">
        <v>96</v>
      </c>
    </row>
    <row r="63" spans="1:39" s="126" customFormat="1" ht="10.5">
      <c r="C63" s="126" t="s">
        <v>97</v>
      </c>
    </row>
  </sheetData>
  <mergeCells count="25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 ref="AH35:AK35"/>
    <mergeCell ref="AH36:AK36"/>
    <mergeCell ref="AH37:AK37"/>
    <mergeCell ref="AH38:AK38"/>
    <mergeCell ref="AH39:AK39"/>
    <mergeCell ref="AH40:AK40"/>
    <mergeCell ref="AH41:AK41"/>
    <mergeCell ref="AH42:AK42"/>
    <mergeCell ref="AH43:AK43"/>
    <mergeCell ref="AH26:AK26"/>
    <mergeCell ref="AH27:AK27"/>
    <mergeCell ref="AH28:AK28"/>
    <mergeCell ref="AH29:AK29"/>
    <mergeCell ref="AH30:AK30"/>
    <mergeCell ref="AH31:AK31"/>
    <mergeCell ref="AH32:AK32"/>
    <mergeCell ref="AH33:AK33"/>
    <mergeCell ref="AH34:AK3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F12:K12"/>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9:U39"/>
    <mergeCell ref="V39:W39"/>
    <mergeCell ref="AD39:AE39"/>
    <mergeCell ref="AF39:AG39"/>
    <mergeCell ref="T38:U38"/>
    <mergeCell ref="V38:W38"/>
    <mergeCell ref="AD38:AE38"/>
    <mergeCell ref="AF38:AG38"/>
    <mergeCell ref="X38:AA38"/>
    <mergeCell ref="X39:AA39"/>
    <mergeCell ref="T41:U41"/>
    <mergeCell ref="V41:W41"/>
    <mergeCell ref="AD41:AE41"/>
    <mergeCell ref="AF41:AG41"/>
    <mergeCell ref="X41:AA41"/>
    <mergeCell ref="X42:AA42"/>
    <mergeCell ref="X43:AA43"/>
    <mergeCell ref="T40:U40"/>
    <mergeCell ref="V40:W40"/>
    <mergeCell ref="AD40:AE40"/>
    <mergeCell ref="AF40:AG40"/>
    <mergeCell ref="X40:AA40"/>
    <mergeCell ref="AF44:AG44"/>
    <mergeCell ref="X44:AA44"/>
    <mergeCell ref="X45:AA45"/>
    <mergeCell ref="X46:AA46"/>
    <mergeCell ref="T43:U43"/>
    <mergeCell ref="V43:W43"/>
    <mergeCell ref="AD43:AE43"/>
    <mergeCell ref="AF43:AG43"/>
    <mergeCell ref="T42:U42"/>
    <mergeCell ref="V42:W42"/>
    <mergeCell ref="AD42:AE42"/>
    <mergeCell ref="AF42:AG42"/>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s>
  <phoneticPr fontId="3"/>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tabSelected="1" view="pageBreakPreview" zoomScaleNormal="140" zoomScaleSheetLayoutView="100" workbookViewId="0">
      <selection activeCell="C12" sqref="C12"/>
    </sheetView>
  </sheetViews>
  <sheetFormatPr defaultColWidth="2.25" defaultRowHeight="13.5"/>
  <cols>
    <col min="1" max="1" width="2.25" style="24"/>
    <col min="2" max="2" width="3.125" style="24" customWidth="1"/>
    <col min="3" max="3" width="12.875" style="24" customWidth="1"/>
    <col min="4" max="4" width="16.875" style="24" customWidth="1"/>
    <col min="5" max="5" width="18.875" style="24" customWidth="1"/>
    <col min="6" max="11" width="11.25" style="24" customWidth="1"/>
    <col min="12" max="12" width="12.625" style="24" customWidth="1"/>
    <col min="13" max="13" width="18.75" style="24" customWidth="1"/>
    <col min="14" max="16384" width="2.25" style="24"/>
  </cols>
  <sheetData>
    <row r="1" spans="1:13">
      <c r="A1" s="24" t="s">
        <v>98</v>
      </c>
    </row>
    <row r="3" spans="1:13" ht="18" customHeight="1" thickBot="1">
      <c r="B3" s="80"/>
      <c r="M3" s="133" t="s">
        <v>99</v>
      </c>
    </row>
    <row r="4" spans="1:13" ht="18" customHeight="1" thickBot="1">
      <c r="B4" s="314" t="s">
        <v>100</v>
      </c>
      <c r="C4" s="315" t="s">
        <v>101</v>
      </c>
      <c r="D4" s="316" t="s">
        <v>102</v>
      </c>
      <c r="E4" s="317" t="s">
        <v>103</v>
      </c>
      <c r="F4" s="318" t="s">
        <v>45</v>
      </c>
      <c r="G4" s="318"/>
      <c r="H4" s="319"/>
      <c r="I4" s="318" t="s">
        <v>46</v>
      </c>
      <c r="J4" s="318"/>
      <c r="K4" s="319"/>
      <c r="L4" s="312" t="s">
        <v>104</v>
      </c>
      <c r="M4" s="313" t="s">
        <v>105</v>
      </c>
    </row>
    <row r="5" spans="1:13" ht="27.75" customHeight="1">
      <c r="B5" s="314"/>
      <c r="C5" s="315"/>
      <c r="D5" s="316"/>
      <c r="E5" s="317"/>
      <c r="F5" s="147" t="s">
        <v>106</v>
      </c>
      <c r="G5" s="147" t="s">
        <v>107</v>
      </c>
      <c r="H5" s="81" t="s">
        <v>108</v>
      </c>
      <c r="I5" s="82" t="s">
        <v>109</v>
      </c>
      <c r="J5" s="147" t="s">
        <v>110</v>
      </c>
      <c r="K5" s="146" t="s">
        <v>111</v>
      </c>
      <c r="L5" s="313"/>
      <c r="M5" s="313"/>
    </row>
    <row r="6" spans="1:13" ht="22.5" customHeight="1">
      <c r="B6" s="83">
        <v>1</v>
      </c>
      <c r="C6" s="83">
        <f ca="1">IFERROR(INDIRECT("個票"&amp;$B6&amp;"！$AG$4"),"")</f>
        <v>0</v>
      </c>
      <c r="D6" s="83">
        <f ca="1">IFERROR(INDIRECT("個票"&amp;$B6&amp;"！$L$4"),"")</f>
        <v>0</v>
      </c>
      <c r="E6" s="83">
        <f ca="1">IFERROR(INDIRECT("個票"&amp;$B6&amp;"！$L$5"),"")</f>
        <v>0</v>
      </c>
      <c r="F6" s="84">
        <f ca="1">IF(G6&lt;&gt;0,IFERROR(INDIRECT("個票"&amp;$B6&amp;"！$AA$13"),""),0)</f>
        <v>0</v>
      </c>
      <c r="G6" s="84">
        <f ca="1">IFERROR(INDIRECT("個票"&amp;$B6&amp;"！$AI$13"),"")</f>
        <v>0</v>
      </c>
      <c r="H6" s="85">
        <f ca="1">G6</f>
        <v>0</v>
      </c>
      <c r="I6" s="86" t="str">
        <f t="shared" ref="I6:I20" ca="1" si="0">IF(J6&lt;&gt;0,IFERROR(INDIRECT("R④個票"&amp;$B6&amp;"！$AA$47"),""),0)</f>
        <v/>
      </c>
      <c r="J6" s="84" t="str">
        <f t="shared" ref="J6:J20" ca="1" si="1">IFERROR(INDIRECT("R④個票"&amp;$B6&amp;"！$AI$47"),"")</f>
        <v/>
      </c>
      <c r="K6" s="85" t="str">
        <f ca="1">J6</f>
        <v/>
      </c>
      <c r="L6" s="87">
        <f ca="1">SUM(H6,K6)</f>
        <v>0</v>
      </c>
      <c r="M6" s="88"/>
    </row>
    <row r="7" spans="1:13" ht="22.5" customHeight="1">
      <c r="B7" s="83">
        <v>2</v>
      </c>
      <c r="C7" s="83">
        <f t="shared" ref="C7:C20" ca="1" si="2">IFERROR(INDIRECT("個票"&amp;$B7&amp;"！$AG$4"),"")</f>
        <v>0</v>
      </c>
      <c r="D7" s="83">
        <f t="shared" ref="D7:D20" ca="1" si="3">IFERROR(INDIRECT("個票"&amp;$B7&amp;"！$L$4"),"")</f>
        <v>0</v>
      </c>
      <c r="E7" s="83">
        <f t="shared" ref="E7:E20" ca="1" si="4">IFERROR(INDIRECT("個票"&amp;$B7&amp;"！$L$5"),"")</f>
        <v>0</v>
      </c>
      <c r="F7" s="84">
        <f t="shared" ref="F7:F20" ca="1" si="5">IF(G7&lt;&gt;0,IFERROR(INDIRECT("個票"&amp;$B7&amp;"！$AA$13"),""),0)</f>
        <v>0</v>
      </c>
      <c r="G7" s="84">
        <f t="shared" ref="G7:G20" ca="1" si="6">IFERROR(INDIRECT("個票"&amp;$B7&amp;"！$AI$13"),"")</f>
        <v>0</v>
      </c>
      <c r="H7" s="85">
        <f t="shared" ref="H7:H20" ca="1" si="7">G7</f>
        <v>0</v>
      </c>
      <c r="I7" s="86" t="str">
        <f t="shared" ca="1" si="0"/>
        <v/>
      </c>
      <c r="J7" s="84" t="str">
        <f t="shared" ca="1" si="1"/>
        <v/>
      </c>
      <c r="K7" s="85" t="str">
        <f t="shared" ref="K7:K20" ca="1" si="8">J7</f>
        <v/>
      </c>
      <c r="L7" s="87">
        <f t="shared" ref="L7:L19" ca="1" si="9">SUM(H7,K7)</f>
        <v>0</v>
      </c>
      <c r="M7" s="88"/>
    </row>
    <row r="8" spans="1:13" ht="22.5" customHeight="1">
      <c r="B8" s="83">
        <v>3</v>
      </c>
      <c r="C8" s="83">
        <f t="shared" ca="1" si="2"/>
        <v>0</v>
      </c>
      <c r="D8" s="83">
        <f t="shared" ca="1" si="3"/>
        <v>0</v>
      </c>
      <c r="E8" s="83">
        <f t="shared" ca="1" si="4"/>
        <v>0</v>
      </c>
      <c r="F8" s="84">
        <f t="shared" ca="1" si="5"/>
        <v>0</v>
      </c>
      <c r="G8" s="84">
        <f t="shared" ca="1" si="6"/>
        <v>0</v>
      </c>
      <c r="H8" s="85">
        <f t="shared" ca="1" si="7"/>
        <v>0</v>
      </c>
      <c r="I8" s="86" t="str">
        <f t="shared" ca="1" si="0"/>
        <v/>
      </c>
      <c r="J8" s="84" t="str">
        <f t="shared" ca="1" si="1"/>
        <v/>
      </c>
      <c r="K8" s="85" t="str">
        <f t="shared" ca="1" si="8"/>
        <v/>
      </c>
      <c r="L8" s="87">
        <f t="shared" ca="1" si="9"/>
        <v>0</v>
      </c>
      <c r="M8" s="88"/>
    </row>
    <row r="9" spans="1:13" ht="22.5" customHeight="1">
      <c r="B9" s="83">
        <v>4</v>
      </c>
      <c r="C9" s="83" t="str">
        <f t="shared" ca="1" si="2"/>
        <v/>
      </c>
      <c r="D9" s="83" t="str">
        <f t="shared" ca="1" si="3"/>
        <v/>
      </c>
      <c r="E9" s="83" t="str">
        <f t="shared" ca="1" si="4"/>
        <v/>
      </c>
      <c r="F9" s="84" t="str">
        <f t="shared" ca="1" si="5"/>
        <v/>
      </c>
      <c r="G9" s="84" t="str">
        <f t="shared" ca="1" si="6"/>
        <v/>
      </c>
      <c r="H9" s="85" t="str">
        <f t="shared" ca="1" si="7"/>
        <v/>
      </c>
      <c r="I9" s="86" t="str">
        <f t="shared" ca="1" si="0"/>
        <v/>
      </c>
      <c r="J9" s="84" t="str">
        <f t="shared" ca="1" si="1"/>
        <v/>
      </c>
      <c r="K9" s="85" t="str">
        <f t="shared" ca="1" si="8"/>
        <v/>
      </c>
      <c r="L9" s="87">
        <f t="shared" ca="1" si="9"/>
        <v>0</v>
      </c>
      <c r="M9" s="88"/>
    </row>
    <row r="10" spans="1:13" ht="22.5" customHeight="1">
      <c r="B10" s="83">
        <v>5</v>
      </c>
      <c r="C10" s="83" t="str">
        <f t="shared" ca="1" si="2"/>
        <v/>
      </c>
      <c r="D10" s="83" t="str">
        <f t="shared" ca="1" si="3"/>
        <v/>
      </c>
      <c r="E10" s="83" t="str">
        <f t="shared" ca="1" si="4"/>
        <v/>
      </c>
      <c r="F10" s="84" t="str">
        <f t="shared" ca="1" si="5"/>
        <v/>
      </c>
      <c r="G10" s="84" t="str">
        <f t="shared" ca="1" si="6"/>
        <v/>
      </c>
      <c r="H10" s="85" t="str">
        <f t="shared" ca="1" si="7"/>
        <v/>
      </c>
      <c r="I10" s="86" t="str">
        <f t="shared" ca="1" si="0"/>
        <v/>
      </c>
      <c r="J10" s="84" t="str">
        <f t="shared" ca="1" si="1"/>
        <v/>
      </c>
      <c r="K10" s="85" t="str">
        <f t="shared" ca="1" si="8"/>
        <v/>
      </c>
      <c r="L10" s="87">
        <f t="shared" ca="1" si="9"/>
        <v>0</v>
      </c>
      <c r="M10" s="88"/>
    </row>
    <row r="11" spans="1:13" ht="22.5" customHeight="1">
      <c r="B11" s="83">
        <v>6</v>
      </c>
      <c r="C11" s="83" t="str">
        <f t="shared" ca="1" si="2"/>
        <v/>
      </c>
      <c r="D11" s="83" t="str">
        <f t="shared" ca="1" si="3"/>
        <v/>
      </c>
      <c r="E11" s="83" t="str">
        <f t="shared" ca="1" si="4"/>
        <v/>
      </c>
      <c r="F11" s="84" t="str">
        <f t="shared" ca="1" si="5"/>
        <v/>
      </c>
      <c r="G11" s="84" t="str">
        <f t="shared" ca="1" si="6"/>
        <v/>
      </c>
      <c r="H11" s="85" t="str">
        <f t="shared" ca="1" si="7"/>
        <v/>
      </c>
      <c r="I11" s="86" t="str">
        <f t="shared" ca="1" si="0"/>
        <v/>
      </c>
      <c r="J11" s="84" t="str">
        <f t="shared" ca="1" si="1"/>
        <v/>
      </c>
      <c r="K11" s="85" t="str">
        <f t="shared" ca="1" si="8"/>
        <v/>
      </c>
      <c r="L11" s="87">
        <f t="shared" ca="1" si="9"/>
        <v>0</v>
      </c>
      <c r="M11" s="88"/>
    </row>
    <row r="12" spans="1:13" ht="22.5" customHeight="1">
      <c r="B12" s="83">
        <v>7</v>
      </c>
      <c r="C12" s="83" t="str">
        <f t="shared" ca="1" si="2"/>
        <v/>
      </c>
      <c r="D12" s="83" t="str">
        <f t="shared" ca="1" si="3"/>
        <v/>
      </c>
      <c r="E12" s="83" t="str">
        <f t="shared" ca="1" si="4"/>
        <v/>
      </c>
      <c r="F12" s="84" t="str">
        <f t="shared" ca="1" si="5"/>
        <v/>
      </c>
      <c r="G12" s="84" t="str">
        <f t="shared" ca="1" si="6"/>
        <v/>
      </c>
      <c r="H12" s="85" t="str">
        <f t="shared" ca="1" si="7"/>
        <v/>
      </c>
      <c r="I12" s="86" t="str">
        <f t="shared" ca="1" si="0"/>
        <v/>
      </c>
      <c r="J12" s="84" t="str">
        <f t="shared" ca="1" si="1"/>
        <v/>
      </c>
      <c r="K12" s="85" t="str">
        <f t="shared" ca="1" si="8"/>
        <v/>
      </c>
      <c r="L12" s="87">
        <f t="shared" ca="1" si="9"/>
        <v>0</v>
      </c>
      <c r="M12" s="88"/>
    </row>
    <row r="13" spans="1:13" ht="22.5" customHeight="1">
      <c r="B13" s="83">
        <v>8</v>
      </c>
      <c r="C13" s="83" t="str">
        <f t="shared" ca="1" si="2"/>
        <v/>
      </c>
      <c r="D13" s="83" t="str">
        <f t="shared" ca="1" si="3"/>
        <v/>
      </c>
      <c r="E13" s="83" t="str">
        <f t="shared" ca="1" si="4"/>
        <v/>
      </c>
      <c r="F13" s="84" t="str">
        <f t="shared" ca="1" si="5"/>
        <v/>
      </c>
      <c r="G13" s="84" t="str">
        <f t="shared" ca="1" si="6"/>
        <v/>
      </c>
      <c r="H13" s="85" t="str">
        <f t="shared" ca="1" si="7"/>
        <v/>
      </c>
      <c r="I13" s="86" t="str">
        <f t="shared" ca="1" si="0"/>
        <v/>
      </c>
      <c r="J13" s="84" t="str">
        <f t="shared" ca="1" si="1"/>
        <v/>
      </c>
      <c r="K13" s="85" t="str">
        <f t="shared" ca="1" si="8"/>
        <v/>
      </c>
      <c r="L13" s="87">
        <f t="shared" ca="1" si="9"/>
        <v>0</v>
      </c>
      <c r="M13" s="88"/>
    </row>
    <row r="14" spans="1:13" ht="22.5" customHeight="1">
      <c r="B14" s="83">
        <v>9</v>
      </c>
      <c r="C14" s="83" t="str">
        <f t="shared" ca="1" si="2"/>
        <v/>
      </c>
      <c r="D14" s="83" t="str">
        <f t="shared" ca="1" si="3"/>
        <v/>
      </c>
      <c r="E14" s="83" t="str">
        <f t="shared" ca="1" si="4"/>
        <v/>
      </c>
      <c r="F14" s="84" t="str">
        <f t="shared" ca="1" si="5"/>
        <v/>
      </c>
      <c r="G14" s="84" t="str">
        <f t="shared" ca="1" si="6"/>
        <v/>
      </c>
      <c r="H14" s="85" t="str">
        <f t="shared" ca="1" si="7"/>
        <v/>
      </c>
      <c r="I14" s="86" t="str">
        <f t="shared" ca="1" si="0"/>
        <v/>
      </c>
      <c r="J14" s="84" t="str">
        <f t="shared" ca="1" si="1"/>
        <v/>
      </c>
      <c r="K14" s="85" t="str">
        <f t="shared" ca="1" si="8"/>
        <v/>
      </c>
      <c r="L14" s="87">
        <f t="shared" ca="1" si="9"/>
        <v>0</v>
      </c>
      <c r="M14" s="88"/>
    </row>
    <row r="15" spans="1:13" ht="22.5" customHeight="1">
      <c r="B15" s="83">
        <v>10</v>
      </c>
      <c r="C15" s="83" t="str">
        <f t="shared" ca="1" si="2"/>
        <v/>
      </c>
      <c r="D15" s="83" t="str">
        <f t="shared" ca="1" si="3"/>
        <v/>
      </c>
      <c r="E15" s="83" t="str">
        <f t="shared" ca="1" si="4"/>
        <v/>
      </c>
      <c r="F15" s="84" t="str">
        <f t="shared" ca="1" si="5"/>
        <v/>
      </c>
      <c r="G15" s="84" t="str">
        <f t="shared" ca="1" si="6"/>
        <v/>
      </c>
      <c r="H15" s="85" t="str">
        <f t="shared" ca="1" si="7"/>
        <v/>
      </c>
      <c r="I15" s="86" t="str">
        <f t="shared" ca="1" si="0"/>
        <v/>
      </c>
      <c r="J15" s="84" t="str">
        <f t="shared" ca="1" si="1"/>
        <v/>
      </c>
      <c r="K15" s="85" t="str">
        <f t="shared" ca="1" si="8"/>
        <v/>
      </c>
      <c r="L15" s="87">
        <f t="shared" ca="1" si="9"/>
        <v>0</v>
      </c>
      <c r="M15" s="88"/>
    </row>
    <row r="16" spans="1:13" ht="22.5" customHeight="1">
      <c r="B16" s="83">
        <v>11</v>
      </c>
      <c r="C16" s="83" t="str">
        <f t="shared" ca="1" si="2"/>
        <v/>
      </c>
      <c r="D16" s="83" t="str">
        <f t="shared" ca="1" si="3"/>
        <v/>
      </c>
      <c r="E16" s="83" t="str">
        <f t="shared" ca="1" si="4"/>
        <v/>
      </c>
      <c r="F16" s="84" t="str">
        <f t="shared" ca="1" si="5"/>
        <v/>
      </c>
      <c r="G16" s="84" t="str">
        <f t="shared" ca="1" si="6"/>
        <v/>
      </c>
      <c r="H16" s="85" t="str">
        <f t="shared" ca="1" si="7"/>
        <v/>
      </c>
      <c r="I16" s="86" t="str">
        <f t="shared" ca="1" si="0"/>
        <v/>
      </c>
      <c r="J16" s="84" t="str">
        <f t="shared" ca="1" si="1"/>
        <v/>
      </c>
      <c r="K16" s="85" t="str">
        <f t="shared" ca="1" si="8"/>
        <v/>
      </c>
      <c r="L16" s="87">
        <f t="shared" ca="1" si="9"/>
        <v>0</v>
      </c>
      <c r="M16" s="88"/>
    </row>
    <row r="17" spans="1:13" ht="22.5" customHeight="1">
      <c r="B17" s="83">
        <v>12</v>
      </c>
      <c r="C17" s="83" t="str">
        <f t="shared" ca="1" si="2"/>
        <v/>
      </c>
      <c r="D17" s="83" t="str">
        <f t="shared" ca="1" si="3"/>
        <v/>
      </c>
      <c r="E17" s="83" t="str">
        <f t="shared" ca="1" si="4"/>
        <v/>
      </c>
      <c r="F17" s="84" t="str">
        <f t="shared" ca="1" si="5"/>
        <v/>
      </c>
      <c r="G17" s="84" t="str">
        <f t="shared" ca="1" si="6"/>
        <v/>
      </c>
      <c r="H17" s="85" t="str">
        <f t="shared" ca="1" si="7"/>
        <v/>
      </c>
      <c r="I17" s="86" t="str">
        <f t="shared" ca="1" si="0"/>
        <v/>
      </c>
      <c r="J17" s="84" t="str">
        <f t="shared" ca="1" si="1"/>
        <v/>
      </c>
      <c r="K17" s="85" t="str">
        <f t="shared" ca="1" si="8"/>
        <v/>
      </c>
      <c r="L17" s="87">
        <f t="shared" ca="1" si="9"/>
        <v>0</v>
      </c>
      <c r="M17" s="88"/>
    </row>
    <row r="18" spans="1:13" ht="22.5" customHeight="1">
      <c r="B18" s="83">
        <v>13</v>
      </c>
      <c r="C18" s="83" t="str">
        <f t="shared" ca="1" si="2"/>
        <v/>
      </c>
      <c r="D18" s="83" t="str">
        <f t="shared" ca="1" si="3"/>
        <v/>
      </c>
      <c r="E18" s="83" t="str">
        <f t="shared" ca="1" si="4"/>
        <v/>
      </c>
      <c r="F18" s="84" t="str">
        <f t="shared" ca="1" si="5"/>
        <v/>
      </c>
      <c r="G18" s="84" t="str">
        <f t="shared" ca="1" si="6"/>
        <v/>
      </c>
      <c r="H18" s="85" t="str">
        <f t="shared" ca="1" si="7"/>
        <v/>
      </c>
      <c r="I18" s="86" t="str">
        <f t="shared" ca="1" si="0"/>
        <v/>
      </c>
      <c r="J18" s="84" t="str">
        <f t="shared" ca="1" si="1"/>
        <v/>
      </c>
      <c r="K18" s="85" t="str">
        <f t="shared" ca="1" si="8"/>
        <v/>
      </c>
      <c r="L18" s="87">
        <f t="shared" ca="1" si="9"/>
        <v>0</v>
      </c>
      <c r="M18" s="88"/>
    </row>
    <row r="19" spans="1:13" ht="22.5" customHeight="1">
      <c r="B19" s="83">
        <v>14</v>
      </c>
      <c r="C19" s="83" t="str">
        <f t="shared" ca="1" si="2"/>
        <v/>
      </c>
      <c r="D19" s="83" t="str">
        <f t="shared" ca="1" si="3"/>
        <v/>
      </c>
      <c r="E19" s="83" t="str">
        <f t="shared" ca="1" si="4"/>
        <v/>
      </c>
      <c r="F19" s="84" t="str">
        <f t="shared" ca="1" si="5"/>
        <v/>
      </c>
      <c r="G19" s="84" t="str">
        <f t="shared" ca="1" si="6"/>
        <v/>
      </c>
      <c r="H19" s="85" t="str">
        <f t="shared" ca="1" si="7"/>
        <v/>
      </c>
      <c r="I19" s="86" t="str">
        <f t="shared" ca="1" si="0"/>
        <v/>
      </c>
      <c r="J19" s="84" t="str">
        <f t="shared" ca="1" si="1"/>
        <v/>
      </c>
      <c r="K19" s="85" t="str">
        <f t="shared" ca="1" si="8"/>
        <v/>
      </c>
      <c r="L19" s="87">
        <f t="shared" ca="1" si="9"/>
        <v>0</v>
      </c>
      <c r="M19" s="88"/>
    </row>
    <row r="20" spans="1:13" ht="22.5" customHeight="1" thickBot="1">
      <c r="B20" s="89">
        <v>15</v>
      </c>
      <c r="C20" s="89" t="str">
        <f t="shared" ca="1" si="2"/>
        <v/>
      </c>
      <c r="D20" s="89" t="str">
        <f t="shared" ca="1" si="3"/>
        <v/>
      </c>
      <c r="E20" s="89" t="str">
        <f t="shared" ca="1" si="4"/>
        <v/>
      </c>
      <c r="F20" s="90" t="str">
        <f t="shared" ca="1" si="5"/>
        <v/>
      </c>
      <c r="G20" s="84" t="str">
        <f t="shared" ca="1" si="6"/>
        <v/>
      </c>
      <c r="H20" s="91" t="str">
        <f t="shared" ca="1" si="7"/>
        <v/>
      </c>
      <c r="I20" s="86" t="str">
        <f t="shared" ca="1" si="0"/>
        <v/>
      </c>
      <c r="J20" s="84" t="str">
        <f t="shared" ca="1" si="1"/>
        <v/>
      </c>
      <c r="K20" s="91" t="str">
        <f t="shared" ca="1" si="8"/>
        <v/>
      </c>
      <c r="L20" s="92">
        <f ca="1">SUM(H20,K20)</f>
        <v>0</v>
      </c>
      <c r="M20" s="93"/>
    </row>
    <row r="21" spans="1:13" ht="22.5" customHeight="1" thickTop="1" thickBot="1">
      <c r="B21" s="310" t="s">
        <v>112</v>
      </c>
      <c r="C21" s="311"/>
      <c r="D21" s="311"/>
      <c r="E21" s="311"/>
      <c r="F21" s="94"/>
      <c r="G21" s="94"/>
      <c r="H21" s="95">
        <f ca="1">SUM(H6:H20)</f>
        <v>0</v>
      </c>
      <c r="I21" s="96"/>
      <c r="J21" s="94"/>
      <c r="K21" s="97">
        <f ca="1">SUM(K6:K20)</f>
        <v>0</v>
      </c>
      <c r="L21" s="97">
        <f ca="1">SUM(H21,K21)</f>
        <v>0</v>
      </c>
      <c r="M21" s="98"/>
    </row>
    <row r="22" spans="1:13" ht="19.5" customHeight="1"/>
    <row r="23" spans="1:13" s="99" customFormat="1" ht="18" customHeight="1">
      <c r="A23" s="24" t="s">
        <v>113</v>
      </c>
      <c r="B23" s="24"/>
      <c r="C23" s="24"/>
      <c r="D23" s="24"/>
    </row>
    <row r="24" spans="1:13" s="99" customFormat="1" ht="16.5" customHeight="1">
      <c r="A24" s="24"/>
      <c r="B24" s="100">
        <v>1</v>
      </c>
      <c r="C24" s="12" t="s">
        <v>114</v>
      </c>
      <c r="D24" s="24"/>
    </row>
    <row r="25" spans="1:13" s="99" customFormat="1" ht="16.5" customHeight="1">
      <c r="A25" s="24"/>
      <c r="B25" s="100">
        <v>2</v>
      </c>
      <c r="C25" s="12" t="s">
        <v>115</v>
      </c>
      <c r="D25" s="24"/>
    </row>
    <row r="26" spans="1:13" s="99" customFormat="1" ht="16.5" customHeight="1">
      <c r="A26" s="24"/>
      <c r="B26" s="100">
        <v>3</v>
      </c>
      <c r="C26" s="12" t="s">
        <v>116</v>
      </c>
      <c r="D26" s="24"/>
    </row>
    <row r="27" spans="1:13" s="99" customFormat="1" ht="16.5" customHeight="1">
      <c r="A27" s="24"/>
      <c r="B27" s="134">
        <v>4</v>
      </c>
      <c r="C27" s="135" t="s">
        <v>117</v>
      </c>
      <c r="D27" s="24"/>
    </row>
    <row r="28" spans="1:13" s="99" customFormat="1" ht="22.5" customHeight="1"/>
    <row r="29" spans="1:13" s="99" customFormat="1" ht="22.5" customHeight="1"/>
    <row r="30" spans="1:13" s="99" customFormat="1" ht="22.5" customHeight="1"/>
    <row r="31" spans="1:13" s="99" customFormat="1" ht="22.5" customHeight="1"/>
    <row r="32" spans="1:13" s="99" customFormat="1" ht="22.5" customHeight="1"/>
    <row r="33" s="99" customFormat="1" ht="22.5" customHeight="1"/>
    <row r="34" s="99" customFormat="1" ht="22.5" customHeight="1"/>
    <row r="35" s="99" customFormat="1" ht="22.5" customHeight="1"/>
    <row r="36" s="99" customFormat="1" ht="22.5" customHeight="1"/>
    <row r="37" s="99" customFormat="1" ht="22.5" customHeight="1"/>
    <row r="38" s="99" customFormat="1" ht="22.5" customHeight="1"/>
  </sheetData>
  <mergeCells count="9">
    <mergeCell ref="B21:E21"/>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T159"/>
  <sheetViews>
    <sheetView showGridLines="0" view="pageBreakPreview" zoomScale="130" zoomScaleNormal="120" zoomScaleSheetLayoutView="130" workbookViewId="0">
      <selection activeCell="L6" sqref="L6"/>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6" t="s">
        <v>118</v>
      </c>
    </row>
    <row r="3" spans="1:46" s="12" customFormat="1" ht="12" customHeight="1">
      <c r="A3" s="279" t="s">
        <v>119</v>
      </c>
      <c r="B3" s="26" t="s">
        <v>29</v>
      </c>
      <c r="C3" s="27"/>
      <c r="D3" s="27"/>
      <c r="E3" s="28"/>
      <c r="F3" s="28"/>
      <c r="G3" s="28"/>
      <c r="H3" s="28"/>
      <c r="I3" s="28"/>
      <c r="J3" s="28"/>
      <c r="K3" s="29"/>
      <c r="L3" s="341"/>
      <c r="M3" s="342"/>
      <c r="N3" s="342"/>
      <c r="O3" s="342"/>
      <c r="P3" s="342"/>
      <c r="Q3" s="342"/>
      <c r="R3" s="342"/>
      <c r="S3" s="342"/>
      <c r="T3" s="342"/>
      <c r="U3" s="342"/>
      <c r="V3" s="342"/>
      <c r="W3" s="342"/>
      <c r="X3" s="342"/>
      <c r="Y3" s="342"/>
      <c r="Z3" s="342"/>
      <c r="AA3" s="342"/>
      <c r="AB3" s="342"/>
      <c r="AC3" s="342"/>
      <c r="AD3" s="342"/>
      <c r="AE3" s="342"/>
      <c r="AF3" s="343"/>
      <c r="AG3" s="361" t="s">
        <v>120</v>
      </c>
      <c r="AH3" s="238"/>
      <c r="AI3" s="238"/>
      <c r="AJ3" s="238"/>
      <c r="AK3" s="238"/>
      <c r="AL3" s="238"/>
      <c r="AM3" s="239"/>
    </row>
    <row r="4" spans="1:46" s="12" customFormat="1" ht="20.25" customHeight="1">
      <c r="A4" s="277"/>
      <c r="B4" s="30" t="s">
        <v>121</v>
      </c>
      <c r="C4" s="31"/>
      <c r="D4" s="31"/>
      <c r="E4" s="32"/>
      <c r="F4" s="32"/>
      <c r="G4" s="32"/>
      <c r="H4" s="32"/>
      <c r="I4" s="32"/>
      <c r="J4" s="32"/>
      <c r="K4" s="33"/>
      <c r="L4" s="338"/>
      <c r="M4" s="339"/>
      <c r="N4" s="339"/>
      <c r="O4" s="339"/>
      <c r="P4" s="339"/>
      <c r="Q4" s="339"/>
      <c r="R4" s="339"/>
      <c r="S4" s="339"/>
      <c r="T4" s="339"/>
      <c r="U4" s="339"/>
      <c r="V4" s="339"/>
      <c r="W4" s="339"/>
      <c r="X4" s="339"/>
      <c r="Y4" s="339"/>
      <c r="Z4" s="339"/>
      <c r="AA4" s="339"/>
      <c r="AB4" s="339"/>
      <c r="AC4" s="339"/>
      <c r="AD4" s="339"/>
      <c r="AE4" s="339"/>
      <c r="AF4" s="340"/>
      <c r="AG4" s="362"/>
      <c r="AH4" s="363"/>
      <c r="AI4" s="363"/>
      <c r="AJ4" s="363"/>
      <c r="AK4" s="363"/>
      <c r="AL4" s="363"/>
      <c r="AM4" s="364"/>
      <c r="AP4" s="353"/>
      <c r="AQ4" s="353"/>
      <c r="AR4" s="353"/>
      <c r="AS4" s="353"/>
      <c r="AT4" s="353"/>
    </row>
    <row r="5" spans="1:46" s="12" customFormat="1" ht="20.25" customHeight="1">
      <c r="A5" s="277"/>
      <c r="B5" s="137" t="s">
        <v>103</v>
      </c>
      <c r="C5" s="102"/>
      <c r="D5" s="102"/>
      <c r="E5" s="34"/>
      <c r="F5" s="34"/>
      <c r="G5" s="34"/>
      <c r="H5" s="34"/>
      <c r="I5" s="34"/>
      <c r="J5" s="34"/>
      <c r="K5" s="35"/>
      <c r="L5" s="365"/>
      <c r="M5" s="366"/>
      <c r="N5" s="366"/>
      <c r="O5" s="366"/>
      <c r="P5" s="366"/>
      <c r="Q5" s="366"/>
      <c r="R5" s="366"/>
      <c r="S5" s="366"/>
      <c r="T5" s="366"/>
      <c r="U5" s="366"/>
      <c r="V5" s="366"/>
      <c r="W5" s="366"/>
      <c r="X5" s="366"/>
      <c r="Y5" s="366"/>
      <c r="Z5" s="366"/>
      <c r="AA5" s="366"/>
      <c r="AB5" s="367"/>
      <c r="AC5" s="368" t="s">
        <v>122</v>
      </c>
      <c r="AD5" s="369"/>
      <c r="AE5" s="369"/>
      <c r="AF5" s="370"/>
      <c r="AG5" s="371"/>
      <c r="AH5" s="371"/>
      <c r="AI5" s="371"/>
      <c r="AJ5" s="371"/>
      <c r="AK5" s="371"/>
      <c r="AL5" s="224" t="s">
        <v>123</v>
      </c>
      <c r="AM5" s="225"/>
      <c r="AP5" s="353"/>
      <c r="AQ5" s="353"/>
      <c r="AR5" s="353"/>
      <c r="AS5" s="353"/>
      <c r="AT5" s="353"/>
    </row>
    <row r="6" spans="1:46" s="12" customFormat="1" ht="13.5" customHeight="1">
      <c r="A6" s="277"/>
      <c r="B6" s="300" t="s">
        <v>124</v>
      </c>
      <c r="C6" s="301"/>
      <c r="D6" s="301"/>
      <c r="E6" s="301"/>
      <c r="F6" s="301"/>
      <c r="G6" s="301"/>
      <c r="H6" s="301"/>
      <c r="I6" s="301"/>
      <c r="J6" s="301"/>
      <c r="K6" s="302"/>
      <c r="L6" s="36" t="s">
        <v>32</v>
      </c>
      <c r="M6" s="36"/>
      <c r="N6" s="36"/>
      <c r="O6" s="36"/>
      <c r="P6" s="36"/>
      <c r="Q6" s="352"/>
      <c r="R6" s="352"/>
      <c r="S6" s="36" t="s">
        <v>33</v>
      </c>
      <c r="T6" s="352"/>
      <c r="U6" s="352"/>
      <c r="V6" s="352"/>
      <c r="W6" s="36" t="s">
        <v>34</v>
      </c>
      <c r="X6" s="36"/>
      <c r="Y6" s="36"/>
      <c r="Z6" s="36"/>
      <c r="AA6" s="36"/>
      <c r="AB6" s="36"/>
      <c r="AC6" s="37" t="s">
        <v>125</v>
      </c>
      <c r="AD6" s="36"/>
      <c r="AE6" s="36"/>
      <c r="AF6" s="36"/>
      <c r="AG6" s="36"/>
      <c r="AH6" s="36"/>
      <c r="AI6" s="36"/>
      <c r="AJ6" s="36"/>
      <c r="AK6" s="36"/>
      <c r="AL6" s="36"/>
      <c r="AM6" s="38"/>
      <c r="AT6" s="354"/>
    </row>
    <row r="7" spans="1:46" s="12" customFormat="1" ht="20.25" customHeight="1">
      <c r="A7" s="277"/>
      <c r="B7" s="246"/>
      <c r="C7" s="247"/>
      <c r="D7" s="247"/>
      <c r="E7" s="247"/>
      <c r="F7" s="247"/>
      <c r="G7" s="247"/>
      <c r="H7" s="247"/>
      <c r="I7" s="247"/>
      <c r="J7" s="247"/>
      <c r="K7" s="304"/>
      <c r="L7" s="33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40"/>
      <c r="AT7" s="354"/>
    </row>
    <row r="8" spans="1:46" s="12" customFormat="1" ht="20.25" customHeight="1">
      <c r="A8" s="277"/>
      <c r="B8" s="39" t="s">
        <v>35</v>
      </c>
      <c r="C8" s="144"/>
      <c r="D8" s="144"/>
      <c r="E8" s="40"/>
      <c r="F8" s="40"/>
      <c r="G8" s="40"/>
      <c r="H8" s="40"/>
      <c r="I8" s="40"/>
      <c r="J8" s="40"/>
      <c r="K8" s="40"/>
      <c r="L8" s="39" t="s">
        <v>36</v>
      </c>
      <c r="M8" s="40"/>
      <c r="N8" s="40"/>
      <c r="O8" s="40"/>
      <c r="P8" s="40"/>
      <c r="Q8" s="40"/>
      <c r="R8" s="41"/>
      <c r="S8" s="355"/>
      <c r="T8" s="356"/>
      <c r="U8" s="356"/>
      <c r="V8" s="356"/>
      <c r="W8" s="356"/>
      <c r="X8" s="356"/>
      <c r="Y8" s="357"/>
      <c r="Z8" s="39" t="s">
        <v>37</v>
      </c>
      <c r="AA8" s="40"/>
      <c r="AB8" s="40"/>
      <c r="AC8" s="40"/>
      <c r="AD8" s="40"/>
      <c r="AE8" s="40"/>
      <c r="AF8" s="41"/>
      <c r="AG8" s="355"/>
      <c r="AH8" s="356"/>
      <c r="AI8" s="356"/>
      <c r="AJ8" s="356"/>
      <c r="AK8" s="356"/>
      <c r="AL8" s="356"/>
      <c r="AM8" s="357"/>
    </row>
    <row r="9" spans="1:46" s="12" customFormat="1" ht="20.25" customHeight="1">
      <c r="A9" s="278"/>
      <c r="B9" s="39" t="s">
        <v>126</v>
      </c>
      <c r="C9" s="144"/>
      <c r="D9" s="144"/>
      <c r="E9" s="40"/>
      <c r="F9" s="40"/>
      <c r="G9" s="40"/>
      <c r="H9" s="40"/>
      <c r="I9" s="40"/>
      <c r="J9" s="40"/>
      <c r="K9" s="40"/>
      <c r="L9" s="355"/>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7"/>
    </row>
    <row r="10" spans="1:46" s="12" customFormat="1" ht="18" customHeight="1">
      <c r="A10" s="374" t="s">
        <v>127</v>
      </c>
      <c r="B10" s="375"/>
      <c r="C10" s="375"/>
      <c r="D10" s="375"/>
      <c r="E10" s="375"/>
      <c r="F10" s="375"/>
      <c r="G10" s="375"/>
      <c r="H10" s="376"/>
      <c r="I10" s="42"/>
      <c r="J10" s="17" t="s">
        <v>128</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77"/>
      <c r="B11" s="378"/>
      <c r="C11" s="378"/>
      <c r="D11" s="378"/>
      <c r="E11" s="378"/>
      <c r="F11" s="378"/>
      <c r="G11" s="378"/>
      <c r="H11" s="379"/>
      <c r="I11" s="45"/>
      <c r="J11" s="46" t="s">
        <v>129</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46" s="12" customFormat="1" ht="20.25" customHeight="1">
      <c r="A13" s="48" t="s">
        <v>128</v>
      </c>
      <c r="B13" s="21"/>
      <c r="C13" s="21"/>
      <c r="D13" s="21"/>
      <c r="E13" s="21"/>
      <c r="F13" s="21"/>
      <c r="G13" s="21"/>
      <c r="H13" s="21"/>
      <c r="I13" s="49"/>
      <c r="J13" s="20"/>
      <c r="K13" s="32"/>
      <c r="L13" s="31"/>
      <c r="M13" s="31"/>
      <c r="N13" s="31"/>
      <c r="O13" s="31"/>
      <c r="P13" s="31"/>
      <c r="Q13" s="31"/>
      <c r="R13" s="31"/>
      <c r="S13" s="31"/>
      <c r="T13" s="31"/>
      <c r="U13" s="31"/>
      <c r="V13" s="31"/>
      <c r="W13" s="361" t="s">
        <v>130</v>
      </c>
      <c r="X13" s="238"/>
      <c r="Y13" s="238"/>
      <c r="Z13" s="239"/>
      <c r="AA13" s="386" t="str">
        <f>IF(L5="","",VLOOKUP(L5,$A$94:$B$128,2,0))</f>
        <v/>
      </c>
      <c r="AB13" s="387"/>
      <c r="AC13" s="387"/>
      <c r="AD13" s="238" t="s">
        <v>131</v>
      </c>
      <c r="AE13" s="239"/>
      <c r="AF13" s="361" t="s">
        <v>132</v>
      </c>
      <c r="AG13" s="238"/>
      <c r="AH13" s="239"/>
      <c r="AI13" s="336">
        <f>ROUNDDOWN($F$45/1000,0)</f>
        <v>0</v>
      </c>
      <c r="AJ13" s="337"/>
      <c r="AK13" s="337"/>
      <c r="AL13" s="238" t="s">
        <v>131</v>
      </c>
      <c r="AM13" s="239"/>
    </row>
    <row r="14" spans="1:46" s="12" customFormat="1" ht="20.25" customHeight="1">
      <c r="A14" s="50" t="s">
        <v>133</v>
      </c>
      <c r="B14" s="148"/>
      <c r="C14" s="18"/>
      <c r="D14" s="18"/>
      <c r="E14" s="18"/>
      <c r="F14" s="18"/>
      <c r="G14" s="18"/>
      <c r="H14" s="358"/>
      <c r="I14" s="359"/>
      <c r="J14" s="360"/>
      <c r="K14" s="372" t="s">
        <v>134</v>
      </c>
      <c r="L14" s="373"/>
      <c r="M14" s="373"/>
      <c r="N14" s="373"/>
      <c r="O14" s="373"/>
      <c r="P14" s="373"/>
      <c r="Q14" s="373"/>
      <c r="R14" s="373"/>
      <c r="S14" s="373"/>
      <c r="T14" s="373"/>
      <c r="U14" s="373"/>
      <c r="V14" s="373"/>
      <c r="W14" s="373"/>
      <c r="X14" s="373"/>
      <c r="Y14" s="373"/>
      <c r="Z14" s="373"/>
      <c r="AA14" s="373"/>
      <c r="AB14" s="373"/>
      <c r="AC14" s="373"/>
      <c r="AD14" s="373"/>
      <c r="AE14" s="373"/>
      <c r="AF14" s="51" t="s">
        <v>135</v>
      </c>
      <c r="AG14" s="52"/>
      <c r="AH14" s="52"/>
      <c r="AI14" s="18"/>
      <c r="AJ14" s="18"/>
      <c r="AK14" s="144"/>
      <c r="AL14" s="18"/>
      <c r="AM14" s="53"/>
    </row>
    <row r="15" spans="1:46" s="12" customFormat="1" ht="21" customHeight="1">
      <c r="A15" s="54"/>
      <c r="C15" s="384" t="s">
        <v>136</v>
      </c>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5"/>
    </row>
    <row r="16" spans="1:46" s="12" customFormat="1" ht="21" customHeight="1">
      <c r="A16" s="55"/>
      <c r="B16" s="11"/>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12" customFormat="1" ht="21" customHeight="1">
      <c r="A17" s="55"/>
      <c r="B17" s="11"/>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5"/>
    </row>
    <row r="18" spans="1:39" s="12" customFormat="1" ht="21" customHeight="1">
      <c r="A18" s="55"/>
      <c r="B18" s="1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12" customFormat="1" ht="21" customHeight="1">
      <c r="A19" s="55"/>
      <c r="B19" s="11"/>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5"/>
    </row>
    <row r="20" spans="1:39" s="12" customFormat="1" ht="21" customHeight="1">
      <c r="A20" s="55"/>
      <c r="B20" s="11"/>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row>
    <row r="21" spans="1:39" s="12" customFormat="1" ht="21" customHeight="1">
      <c r="A21" s="55"/>
      <c r="B21" s="11"/>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5"/>
    </row>
    <row r="22" spans="1:39" s="12" customFormat="1" ht="21" customHeight="1">
      <c r="A22" s="56"/>
      <c r="B22" s="14"/>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3"/>
    </row>
    <row r="23" spans="1:39" s="12" customFormat="1" ht="18" customHeight="1">
      <c r="A23" s="390" t="s">
        <v>137</v>
      </c>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2"/>
    </row>
    <row r="24" spans="1:39" ht="18" customHeight="1">
      <c r="A24" s="322" t="s">
        <v>138</v>
      </c>
      <c r="B24" s="323"/>
      <c r="C24" s="323"/>
      <c r="D24" s="323"/>
      <c r="E24" s="332"/>
      <c r="F24" s="322" t="s">
        <v>139</v>
      </c>
      <c r="G24" s="323"/>
      <c r="H24" s="323"/>
      <c r="I24" s="323"/>
      <c r="J24" s="323"/>
      <c r="K24" s="388" t="s">
        <v>140</v>
      </c>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row>
    <row r="25" spans="1:39" ht="9.75" customHeight="1">
      <c r="A25" s="320"/>
      <c r="B25" s="320"/>
      <c r="C25" s="320"/>
      <c r="D25" s="320"/>
      <c r="E25" s="320"/>
      <c r="F25" s="321"/>
      <c r="G25" s="321"/>
      <c r="H25" s="321"/>
      <c r="I25" s="321"/>
      <c r="J25" s="321"/>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row>
    <row r="26" spans="1:39" ht="9.75" customHeight="1">
      <c r="A26" s="320"/>
      <c r="B26" s="320"/>
      <c r="C26" s="320"/>
      <c r="D26" s="320"/>
      <c r="E26" s="320"/>
      <c r="F26" s="321"/>
      <c r="G26" s="321"/>
      <c r="H26" s="321"/>
      <c r="I26" s="321"/>
      <c r="J26" s="321"/>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row>
    <row r="27" spans="1:39" ht="9.75" customHeight="1">
      <c r="A27" s="320"/>
      <c r="B27" s="320"/>
      <c r="C27" s="320"/>
      <c r="D27" s="320"/>
      <c r="E27" s="320"/>
      <c r="F27" s="321"/>
      <c r="G27" s="321"/>
      <c r="H27" s="321"/>
      <c r="I27" s="321"/>
      <c r="J27" s="321"/>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row>
    <row r="28" spans="1:39" ht="9.75" customHeight="1">
      <c r="A28" s="320"/>
      <c r="B28" s="320"/>
      <c r="C28" s="320"/>
      <c r="D28" s="320"/>
      <c r="E28" s="320"/>
      <c r="F28" s="321"/>
      <c r="G28" s="321"/>
      <c r="H28" s="321"/>
      <c r="I28" s="321"/>
      <c r="J28" s="321"/>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row>
    <row r="29" spans="1:39" ht="9.75" customHeight="1">
      <c r="A29" s="320"/>
      <c r="B29" s="320"/>
      <c r="C29" s="320"/>
      <c r="D29" s="320"/>
      <c r="E29" s="320"/>
      <c r="F29" s="321"/>
      <c r="G29" s="321"/>
      <c r="H29" s="321"/>
      <c r="I29" s="321"/>
      <c r="J29" s="321"/>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row>
    <row r="30" spans="1:39" ht="9.75" customHeight="1">
      <c r="A30" s="320"/>
      <c r="B30" s="320"/>
      <c r="C30" s="320"/>
      <c r="D30" s="320"/>
      <c r="E30" s="320"/>
      <c r="F30" s="321"/>
      <c r="G30" s="321"/>
      <c r="H30" s="321"/>
      <c r="I30" s="321"/>
      <c r="J30" s="321"/>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row>
    <row r="31" spans="1:39" ht="9.75" customHeight="1">
      <c r="A31" s="320"/>
      <c r="B31" s="320"/>
      <c r="C31" s="320"/>
      <c r="D31" s="320"/>
      <c r="E31" s="320"/>
      <c r="F31" s="321"/>
      <c r="G31" s="321"/>
      <c r="H31" s="321"/>
      <c r="I31" s="321"/>
      <c r="J31" s="321"/>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row>
    <row r="32" spans="1:39" ht="9.75" customHeight="1">
      <c r="A32" s="320"/>
      <c r="B32" s="320"/>
      <c r="C32" s="320"/>
      <c r="D32" s="320"/>
      <c r="E32" s="320"/>
      <c r="F32" s="321"/>
      <c r="G32" s="321"/>
      <c r="H32" s="321"/>
      <c r="I32" s="321"/>
      <c r="J32" s="321"/>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row>
    <row r="33" spans="1:39" ht="9.75" customHeight="1">
      <c r="A33" s="320"/>
      <c r="B33" s="320"/>
      <c r="C33" s="320"/>
      <c r="D33" s="320"/>
      <c r="E33" s="320"/>
      <c r="F33" s="321"/>
      <c r="G33" s="321"/>
      <c r="H33" s="321"/>
      <c r="I33" s="321"/>
      <c r="J33" s="321"/>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row>
    <row r="34" spans="1:39" ht="9.75" customHeight="1">
      <c r="A34" s="320"/>
      <c r="B34" s="320"/>
      <c r="C34" s="320"/>
      <c r="D34" s="320"/>
      <c r="E34" s="320"/>
      <c r="F34" s="321"/>
      <c r="G34" s="321"/>
      <c r="H34" s="321"/>
      <c r="I34" s="321"/>
      <c r="J34" s="321"/>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row>
    <row r="35" spans="1:39" ht="9.75" customHeight="1">
      <c r="A35" s="320"/>
      <c r="B35" s="320"/>
      <c r="C35" s="320"/>
      <c r="D35" s="320"/>
      <c r="E35" s="320"/>
      <c r="F35" s="321"/>
      <c r="G35" s="321"/>
      <c r="H35" s="321"/>
      <c r="I35" s="321"/>
      <c r="J35" s="321"/>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row>
    <row r="36" spans="1:39" ht="9.75" customHeight="1">
      <c r="A36" s="320"/>
      <c r="B36" s="320"/>
      <c r="C36" s="320"/>
      <c r="D36" s="320"/>
      <c r="E36" s="320"/>
      <c r="F36" s="321"/>
      <c r="G36" s="321"/>
      <c r="H36" s="321"/>
      <c r="I36" s="321"/>
      <c r="J36" s="321"/>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row>
    <row r="37" spans="1:39" ht="9.75" customHeight="1">
      <c r="A37" s="320"/>
      <c r="B37" s="320"/>
      <c r="C37" s="320"/>
      <c r="D37" s="320"/>
      <c r="E37" s="320"/>
      <c r="F37" s="321"/>
      <c r="G37" s="321"/>
      <c r="H37" s="321"/>
      <c r="I37" s="321"/>
      <c r="J37" s="321"/>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row>
    <row r="38" spans="1:39" ht="9.75" customHeight="1">
      <c r="A38" s="320"/>
      <c r="B38" s="320"/>
      <c r="C38" s="320"/>
      <c r="D38" s="320"/>
      <c r="E38" s="320"/>
      <c r="F38" s="321"/>
      <c r="G38" s="321"/>
      <c r="H38" s="321"/>
      <c r="I38" s="321"/>
      <c r="J38" s="321"/>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row>
    <row r="39" spans="1:39" ht="9.75" customHeight="1">
      <c r="A39" s="320"/>
      <c r="B39" s="320"/>
      <c r="C39" s="320"/>
      <c r="D39" s="320"/>
      <c r="E39" s="320"/>
      <c r="F39" s="321"/>
      <c r="G39" s="321"/>
      <c r="H39" s="321"/>
      <c r="I39" s="321"/>
      <c r="J39" s="321"/>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row>
    <row r="40" spans="1:39" ht="9.75" customHeight="1">
      <c r="A40" s="320"/>
      <c r="B40" s="320"/>
      <c r="C40" s="320"/>
      <c r="D40" s="320"/>
      <c r="E40" s="320"/>
      <c r="F40" s="321"/>
      <c r="G40" s="321"/>
      <c r="H40" s="321"/>
      <c r="I40" s="321"/>
      <c r="J40" s="321"/>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row>
    <row r="41" spans="1:39" ht="9.75" customHeight="1">
      <c r="A41" s="320"/>
      <c r="B41" s="320"/>
      <c r="C41" s="320"/>
      <c r="D41" s="320"/>
      <c r="E41" s="320"/>
      <c r="F41" s="321"/>
      <c r="G41" s="321"/>
      <c r="H41" s="321"/>
      <c r="I41" s="321"/>
      <c r="J41" s="321"/>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row>
    <row r="42" spans="1:39" ht="9.75" customHeight="1">
      <c r="A42" s="320"/>
      <c r="B42" s="320"/>
      <c r="C42" s="320"/>
      <c r="D42" s="320"/>
      <c r="E42" s="320"/>
      <c r="F42" s="321"/>
      <c r="G42" s="321"/>
      <c r="H42" s="321"/>
      <c r="I42" s="321"/>
      <c r="J42" s="321"/>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row>
    <row r="43" spans="1:39" ht="9.75" customHeight="1">
      <c r="A43" s="320"/>
      <c r="B43" s="320"/>
      <c r="C43" s="320"/>
      <c r="D43" s="320"/>
      <c r="E43" s="320"/>
      <c r="F43" s="321"/>
      <c r="G43" s="321"/>
      <c r="H43" s="321"/>
      <c r="I43" s="321"/>
      <c r="J43" s="321"/>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row>
    <row r="44" spans="1:39" ht="9.75" customHeight="1" thickBot="1">
      <c r="A44" s="344"/>
      <c r="B44" s="345"/>
      <c r="C44" s="345"/>
      <c r="D44" s="345"/>
      <c r="E44" s="346"/>
      <c r="F44" s="347"/>
      <c r="G44" s="348"/>
      <c r="H44" s="348"/>
      <c r="I44" s="348"/>
      <c r="J44" s="389"/>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row>
    <row r="45" spans="1:39" ht="22.5" customHeight="1" thickTop="1">
      <c r="A45" s="327" t="s">
        <v>141</v>
      </c>
      <c r="B45" s="328"/>
      <c r="C45" s="328"/>
      <c r="D45" s="328"/>
      <c r="E45" s="328"/>
      <c r="F45" s="349">
        <f>SUM(F25:J44)</f>
        <v>0</v>
      </c>
      <c r="G45" s="350"/>
      <c r="H45" s="350"/>
      <c r="I45" s="350"/>
      <c r="J45" s="351"/>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row>
    <row r="46" spans="1:39" ht="18.75" customHeight="1">
      <c r="A46" s="138"/>
      <c r="B46" s="139"/>
      <c r="C46" s="140"/>
      <c r="D46" s="16"/>
      <c r="E46" s="141"/>
      <c r="F46" s="16"/>
      <c r="G46" s="16"/>
      <c r="H46" s="16"/>
      <c r="I46" s="16"/>
      <c r="J46" s="142"/>
      <c r="K46" s="142"/>
      <c r="L46" s="142"/>
      <c r="M46" s="142"/>
      <c r="N46" s="142"/>
      <c r="O46" s="139"/>
      <c r="P46" s="140"/>
      <c r="Q46" s="138"/>
      <c r="R46" s="138"/>
      <c r="S46" s="142"/>
      <c r="T46" s="10"/>
      <c r="U46" s="142"/>
      <c r="V46" s="142"/>
      <c r="W46" s="142"/>
      <c r="X46" s="142"/>
      <c r="Y46" s="16"/>
      <c r="Z46" s="16"/>
      <c r="AA46" s="16"/>
      <c r="AB46" s="139"/>
      <c r="AC46" s="140"/>
      <c r="AD46" s="142"/>
      <c r="AE46" s="142"/>
      <c r="AF46" s="142"/>
      <c r="AG46" s="142"/>
      <c r="AH46" s="142"/>
      <c r="AI46" s="143"/>
      <c r="AJ46" s="143"/>
      <c r="AK46" s="143"/>
      <c r="AL46" s="143"/>
      <c r="AM46" s="142"/>
    </row>
    <row r="47" spans="1:39" ht="18.75" customHeight="1">
      <c r="A47" s="57" t="s">
        <v>46</v>
      </c>
      <c r="B47" s="21"/>
      <c r="C47" s="13"/>
      <c r="D47" s="21"/>
      <c r="E47" s="15"/>
      <c r="F47" s="21"/>
      <c r="G47" s="21"/>
      <c r="H47" s="21"/>
      <c r="I47" s="21"/>
      <c r="J47" s="19"/>
      <c r="K47" s="19"/>
      <c r="L47" s="19"/>
      <c r="M47" s="19"/>
      <c r="N47" s="19"/>
      <c r="O47" s="25"/>
      <c r="P47" s="13"/>
      <c r="Q47" s="23"/>
      <c r="R47" s="23"/>
      <c r="S47" s="19"/>
      <c r="T47" s="20"/>
      <c r="U47" s="19"/>
      <c r="V47" s="22"/>
      <c r="W47" s="361" t="s">
        <v>130</v>
      </c>
      <c r="X47" s="238"/>
      <c r="Y47" s="238"/>
      <c r="Z47" s="239"/>
      <c r="AA47" s="386" t="str">
        <f>IF(L5="","",VLOOKUP(L5,$A$94:$C$128,3,FALSE))</f>
        <v/>
      </c>
      <c r="AB47" s="387"/>
      <c r="AC47" s="387"/>
      <c r="AD47" s="238" t="s">
        <v>131</v>
      </c>
      <c r="AE47" s="239"/>
      <c r="AF47" s="361" t="s">
        <v>132</v>
      </c>
      <c r="AG47" s="238"/>
      <c r="AH47" s="239"/>
      <c r="AI47" s="336">
        <f>ROUNDDOWN($F$65/1000,0)</f>
        <v>0</v>
      </c>
      <c r="AJ47" s="337"/>
      <c r="AK47" s="337"/>
      <c r="AL47" s="238" t="s">
        <v>131</v>
      </c>
      <c r="AM47" s="239"/>
    </row>
    <row r="48" spans="1:39" ht="18.75" customHeight="1">
      <c r="A48" s="50" t="s">
        <v>133</v>
      </c>
      <c r="B48" s="148"/>
      <c r="C48" s="18"/>
      <c r="D48" s="18"/>
      <c r="E48" s="18"/>
      <c r="F48" s="18"/>
      <c r="G48" s="18"/>
      <c r="H48" s="358"/>
      <c r="I48" s="359"/>
      <c r="J48" s="360"/>
      <c r="K48" s="372" t="s">
        <v>134</v>
      </c>
      <c r="L48" s="373"/>
      <c r="M48" s="373"/>
      <c r="N48" s="373"/>
      <c r="O48" s="373"/>
      <c r="P48" s="373"/>
      <c r="Q48" s="373"/>
      <c r="R48" s="373"/>
      <c r="S48" s="373"/>
      <c r="T48" s="373"/>
      <c r="U48" s="373"/>
      <c r="V48" s="373"/>
      <c r="W48" s="373"/>
      <c r="X48" s="373"/>
      <c r="Y48" s="373"/>
      <c r="Z48" s="373"/>
      <c r="AA48" s="373"/>
      <c r="AB48" s="373"/>
      <c r="AC48" s="373"/>
      <c r="AD48" s="373"/>
      <c r="AE48" s="373"/>
      <c r="AF48" s="51" t="s">
        <v>142</v>
      </c>
      <c r="AG48" s="52"/>
      <c r="AH48" s="52"/>
      <c r="AI48" s="18"/>
      <c r="AJ48" s="18"/>
      <c r="AK48" s="144"/>
      <c r="AL48" s="18"/>
      <c r="AM48" s="53"/>
    </row>
    <row r="49" spans="1:39" ht="25.5" customHeight="1">
      <c r="A49" s="54"/>
      <c r="B49" s="12"/>
      <c r="C49" s="380" t="s">
        <v>143</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row>
    <row r="50" spans="1:39" ht="25.5" customHeight="1">
      <c r="A50" s="56"/>
      <c r="B50" s="14"/>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3"/>
    </row>
    <row r="51" spans="1:39" ht="18.75" customHeight="1">
      <c r="A51" s="322" t="s">
        <v>137</v>
      </c>
      <c r="B51" s="323"/>
      <c r="C51" s="323"/>
      <c r="D51" s="323"/>
      <c r="E51" s="323"/>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2"/>
    </row>
    <row r="52" spans="1:39" ht="18" customHeight="1">
      <c r="A52" s="322" t="s">
        <v>138</v>
      </c>
      <c r="B52" s="323"/>
      <c r="C52" s="323"/>
      <c r="D52" s="323"/>
      <c r="E52" s="332"/>
      <c r="F52" s="322" t="s">
        <v>139</v>
      </c>
      <c r="G52" s="323"/>
      <c r="H52" s="323"/>
      <c r="I52" s="323"/>
      <c r="J52" s="323"/>
      <c r="K52" s="388" t="s">
        <v>140</v>
      </c>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row>
    <row r="53" spans="1:39" ht="9.75" customHeight="1">
      <c r="A53" s="320"/>
      <c r="B53" s="320"/>
      <c r="C53" s="320"/>
      <c r="D53" s="320"/>
      <c r="E53" s="320"/>
      <c r="F53" s="321"/>
      <c r="G53" s="321"/>
      <c r="H53" s="321"/>
      <c r="I53" s="321"/>
      <c r="J53" s="321"/>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row>
    <row r="54" spans="1:39" ht="9.75" customHeight="1">
      <c r="A54" s="320"/>
      <c r="B54" s="320"/>
      <c r="C54" s="320"/>
      <c r="D54" s="320"/>
      <c r="E54" s="320"/>
      <c r="F54" s="321"/>
      <c r="G54" s="321"/>
      <c r="H54" s="321"/>
      <c r="I54" s="321"/>
      <c r="J54" s="321"/>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row>
    <row r="55" spans="1:39" ht="9.75" customHeight="1">
      <c r="A55" s="320"/>
      <c r="B55" s="320"/>
      <c r="C55" s="320"/>
      <c r="D55" s="320"/>
      <c r="E55" s="320"/>
      <c r="F55" s="321"/>
      <c r="G55" s="321"/>
      <c r="H55" s="321"/>
      <c r="I55" s="321"/>
      <c r="J55" s="321"/>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row>
    <row r="56" spans="1:39" ht="9.75" customHeight="1">
      <c r="A56" s="320"/>
      <c r="B56" s="320"/>
      <c r="C56" s="320"/>
      <c r="D56" s="320"/>
      <c r="E56" s="320"/>
      <c r="F56" s="321"/>
      <c r="G56" s="321"/>
      <c r="H56" s="321"/>
      <c r="I56" s="321"/>
      <c r="J56" s="321"/>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row>
    <row r="57" spans="1:39" ht="9.75" customHeight="1">
      <c r="A57" s="320"/>
      <c r="B57" s="320"/>
      <c r="C57" s="320"/>
      <c r="D57" s="320"/>
      <c r="E57" s="320"/>
      <c r="F57" s="321"/>
      <c r="G57" s="321"/>
      <c r="H57" s="321"/>
      <c r="I57" s="321"/>
      <c r="J57" s="321"/>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row>
    <row r="58" spans="1:39" ht="9.75" customHeight="1">
      <c r="A58" s="320"/>
      <c r="B58" s="320"/>
      <c r="C58" s="320"/>
      <c r="D58" s="320"/>
      <c r="E58" s="320"/>
      <c r="F58" s="321"/>
      <c r="G58" s="321"/>
      <c r="H58" s="321"/>
      <c r="I58" s="321"/>
      <c r="J58" s="321"/>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row>
    <row r="59" spans="1:39" ht="9.75" customHeight="1">
      <c r="A59" s="320"/>
      <c r="B59" s="320"/>
      <c r="C59" s="320"/>
      <c r="D59" s="320"/>
      <c r="E59" s="320"/>
      <c r="F59" s="321"/>
      <c r="G59" s="321"/>
      <c r="H59" s="321"/>
      <c r="I59" s="321"/>
      <c r="J59" s="321"/>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row>
    <row r="60" spans="1:39" ht="9.75" customHeight="1">
      <c r="A60" s="320"/>
      <c r="B60" s="320"/>
      <c r="C60" s="320"/>
      <c r="D60" s="320"/>
      <c r="E60" s="320"/>
      <c r="F60" s="321"/>
      <c r="G60" s="321"/>
      <c r="H60" s="321"/>
      <c r="I60" s="321"/>
      <c r="J60" s="321"/>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row>
    <row r="61" spans="1:39" ht="9.75" customHeight="1">
      <c r="A61" s="320"/>
      <c r="B61" s="320"/>
      <c r="C61" s="320"/>
      <c r="D61" s="320"/>
      <c r="E61" s="320"/>
      <c r="F61" s="321"/>
      <c r="G61" s="321"/>
      <c r="H61" s="321"/>
      <c r="I61" s="321"/>
      <c r="J61" s="321"/>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row>
    <row r="62" spans="1:39" ht="9.75" customHeight="1">
      <c r="A62" s="320"/>
      <c r="B62" s="320"/>
      <c r="C62" s="320"/>
      <c r="D62" s="320"/>
      <c r="E62" s="320"/>
      <c r="F62" s="321"/>
      <c r="G62" s="321"/>
      <c r="H62" s="321"/>
      <c r="I62" s="321"/>
      <c r="J62" s="321"/>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row>
    <row r="63" spans="1:39" ht="9.75" customHeight="1">
      <c r="A63" s="320"/>
      <c r="B63" s="320"/>
      <c r="C63" s="320"/>
      <c r="D63" s="320"/>
      <c r="E63" s="320"/>
      <c r="F63" s="321"/>
      <c r="G63" s="321"/>
      <c r="H63" s="321"/>
      <c r="I63" s="321"/>
      <c r="J63" s="321"/>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row>
    <row r="64" spans="1:39" ht="9.75" customHeight="1" thickBot="1">
      <c r="A64" s="344"/>
      <c r="B64" s="345"/>
      <c r="C64" s="345"/>
      <c r="D64" s="345"/>
      <c r="E64" s="346"/>
      <c r="F64" s="347"/>
      <c r="G64" s="348"/>
      <c r="H64" s="348"/>
      <c r="I64" s="348"/>
      <c r="J64" s="348"/>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row>
    <row r="65" spans="1:39" ht="22.5" customHeight="1" thickTop="1">
      <c r="A65" s="327" t="s">
        <v>144</v>
      </c>
      <c r="B65" s="328"/>
      <c r="C65" s="328"/>
      <c r="D65" s="328"/>
      <c r="E65" s="329"/>
      <c r="F65" s="330">
        <f>SUM(F53:J64)</f>
        <v>0</v>
      </c>
      <c r="G65" s="331"/>
      <c r="H65" s="331"/>
      <c r="I65" s="331"/>
      <c r="J65" s="331"/>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58"/>
      <c r="B66" s="58"/>
      <c r="C66" s="58"/>
      <c r="D66" s="58"/>
      <c r="E66" s="58"/>
      <c r="F66" s="58"/>
      <c r="G66" s="58"/>
      <c r="H66" s="58"/>
      <c r="I66" s="58"/>
      <c r="J66" s="58"/>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row>
    <row r="67" spans="1:39" ht="3.75" customHeight="1">
      <c r="A67" s="60"/>
      <c r="B67" s="61"/>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3"/>
      <c r="AL67" s="63"/>
      <c r="AM67" s="64"/>
    </row>
    <row r="68" spans="1:39" ht="11.25" customHeight="1">
      <c r="A68" s="65" t="s">
        <v>145</v>
      </c>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M68" s="67"/>
    </row>
    <row r="69" spans="1:39" ht="11.25" customHeight="1">
      <c r="A69" s="150" t="s">
        <v>146</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68"/>
      <c r="AM69" s="69"/>
    </row>
    <row r="70" spans="1:39" ht="11.25" customHeight="1">
      <c r="A70" s="65" t="s">
        <v>147</v>
      </c>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70"/>
      <c r="AM70" s="71"/>
    </row>
    <row r="71" spans="1:39" ht="11.25" customHeight="1">
      <c r="A71" s="65" t="s">
        <v>148</v>
      </c>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72"/>
      <c r="AM71" s="67"/>
    </row>
    <row r="72" spans="1:39" ht="4.5" customHeight="1">
      <c r="A72" s="6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72"/>
      <c r="AM72" s="67"/>
    </row>
    <row r="73" spans="1:39" ht="11.25" customHeight="1">
      <c r="A73" s="324" t="s">
        <v>149</v>
      </c>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M73" s="67"/>
    </row>
    <row r="74" spans="1:39" ht="11.25" customHeight="1">
      <c r="A74" s="150" t="s">
        <v>150</v>
      </c>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M74" s="67"/>
    </row>
    <row r="75" spans="1:39" ht="11.25" customHeight="1">
      <c r="A75" s="150" t="s">
        <v>151</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2"/>
      <c r="AM75" s="67"/>
    </row>
    <row r="76" spans="1:39" ht="11.25" customHeight="1">
      <c r="A76" s="150" t="s">
        <v>152</v>
      </c>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2"/>
      <c r="AM76" s="67"/>
    </row>
    <row r="77" spans="1:39" ht="4.5" customHeight="1">
      <c r="A77" s="150"/>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2"/>
      <c r="AM77" s="67"/>
    </row>
    <row r="78" spans="1:39" ht="11.25" customHeight="1">
      <c r="A78" s="326" t="s">
        <v>153</v>
      </c>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M78" s="67"/>
    </row>
    <row r="79" spans="1:39" ht="11.25" customHeight="1">
      <c r="A79" s="150" t="s">
        <v>154</v>
      </c>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M79" s="67"/>
    </row>
    <row r="80" spans="1:39" ht="11.25" customHeight="1">
      <c r="A80" s="150" t="s">
        <v>155</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M80" s="67"/>
    </row>
    <row r="81" spans="1:39" ht="3" customHeight="1">
      <c r="A81" s="150"/>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M81" s="67"/>
    </row>
    <row r="82" spans="1:39" ht="11.25" customHeight="1">
      <c r="A82" s="324" t="s">
        <v>156</v>
      </c>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M82" s="67"/>
    </row>
    <row r="83" spans="1:39" ht="11.25" customHeight="1">
      <c r="A83" s="150" t="s">
        <v>157</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M83" s="67"/>
    </row>
    <row r="84" spans="1:39" ht="11.25" customHeight="1">
      <c r="A84" s="150" t="s">
        <v>158</v>
      </c>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M84" s="67"/>
    </row>
    <row r="85" spans="1:39" ht="3" customHeight="1">
      <c r="A85" s="150"/>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M85" s="67"/>
    </row>
    <row r="86" spans="1:39" ht="11.25" customHeight="1">
      <c r="A86" s="150" t="s">
        <v>159</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M86" s="67"/>
    </row>
    <row r="87" spans="1:39">
      <c r="A87" s="75" t="s">
        <v>160</v>
      </c>
      <c r="B87" s="76"/>
      <c r="AM87" s="67"/>
    </row>
    <row r="88" spans="1:39">
      <c r="A88" s="77" t="s">
        <v>161</v>
      </c>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9"/>
    </row>
    <row r="93" spans="1:39" s="131" customFormat="1" ht="6" hidden="1">
      <c r="B93" s="131" t="s">
        <v>162</v>
      </c>
      <c r="C93" s="131" t="s">
        <v>163</v>
      </c>
      <c r="D93" s="131" t="s">
        <v>164</v>
      </c>
      <c r="E93" s="131" t="s">
        <v>165</v>
      </c>
    </row>
    <row r="94" spans="1:39" s="131" customFormat="1" ht="6" hidden="1">
      <c r="A94" s="131" t="s">
        <v>166</v>
      </c>
      <c r="B94" s="132">
        <v>537</v>
      </c>
      <c r="C94" s="132">
        <v>268</v>
      </c>
      <c r="D94" s="132">
        <v>537</v>
      </c>
      <c r="E94" s="132">
        <v>268</v>
      </c>
      <c r="F94" s="131" t="s">
        <v>167</v>
      </c>
      <c r="G94" s="132"/>
    </row>
    <row r="95" spans="1:39" s="131" customFormat="1" ht="6" hidden="1">
      <c r="A95" s="131" t="s">
        <v>168</v>
      </c>
      <c r="B95" s="132">
        <v>684</v>
      </c>
      <c r="C95" s="132">
        <v>342</v>
      </c>
      <c r="D95" s="132">
        <v>684</v>
      </c>
      <c r="E95" s="132">
        <v>342</v>
      </c>
      <c r="F95" s="131" t="s">
        <v>167</v>
      </c>
      <c r="G95" s="132"/>
    </row>
    <row r="96" spans="1:39" s="131" customFormat="1" ht="6" hidden="1">
      <c r="A96" s="131" t="s">
        <v>169</v>
      </c>
      <c r="B96" s="132">
        <v>889</v>
      </c>
      <c r="C96" s="132">
        <v>445</v>
      </c>
      <c r="D96" s="132">
        <v>889</v>
      </c>
      <c r="E96" s="132">
        <v>445</v>
      </c>
      <c r="F96" s="131" t="s">
        <v>167</v>
      </c>
      <c r="G96" s="132"/>
    </row>
    <row r="97" spans="1:7" s="131" customFormat="1" ht="6" hidden="1">
      <c r="A97" s="131" t="s">
        <v>170</v>
      </c>
      <c r="B97" s="132">
        <v>231</v>
      </c>
      <c r="C97" s="132">
        <v>115</v>
      </c>
      <c r="D97" s="132">
        <v>231</v>
      </c>
      <c r="E97" s="132">
        <v>115</v>
      </c>
      <c r="F97" s="131" t="s">
        <v>167</v>
      </c>
      <c r="G97" s="132"/>
    </row>
    <row r="98" spans="1:7" s="131" customFormat="1" ht="6" hidden="1">
      <c r="A98" s="131" t="s">
        <v>56</v>
      </c>
      <c r="B98" s="132">
        <v>226</v>
      </c>
      <c r="C98" s="132">
        <v>113</v>
      </c>
      <c r="D98" s="132">
        <v>226</v>
      </c>
      <c r="E98" s="132">
        <v>113</v>
      </c>
      <c r="F98" s="131" t="s">
        <v>167</v>
      </c>
      <c r="G98" s="132"/>
    </row>
    <row r="99" spans="1:7" s="131" customFormat="1" ht="6" hidden="1">
      <c r="A99" s="131" t="s">
        <v>171</v>
      </c>
      <c r="B99" s="132">
        <v>564</v>
      </c>
      <c r="C99" s="132">
        <v>113</v>
      </c>
      <c r="D99" s="132">
        <v>564</v>
      </c>
      <c r="E99" s="132">
        <v>282</v>
      </c>
      <c r="F99" s="131" t="s">
        <v>167</v>
      </c>
      <c r="G99" s="132"/>
    </row>
    <row r="100" spans="1:7" s="131" customFormat="1" ht="6" hidden="1">
      <c r="A100" s="131" t="s">
        <v>172</v>
      </c>
      <c r="B100" s="132">
        <v>710</v>
      </c>
      <c r="C100" s="132">
        <v>355</v>
      </c>
      <c r="D100" s="132">
        <v>710</v>
      </c>
      <c r="E100" s="132">
        <v>355</v>
      </c>
      <c r="F100" s="131" t="s">
        <v>167</v>
      </c>
      <c r="G100" s="132"/>
    </row>
    <row r="101" spans="1:7" s="131" customFormat="1" ht="6" hidden="1">
      <c r="A101" s="131" t="s">
        <v>173</v>
      </c>
      <c r="B101" s="132">
        <v>1133</v>
      </c>
      <c r="C101" s="132">
        <v>567</v>
      </c>
      <c r="D101" s="132">
        <v>1133</v>
      </c>
      <c r="E101" s="132">
        <v>567</v>
      </c>
      <c r="F101" s="131" t="s">
        <v>167</v>
      </c>
      <c r="G101" s="132"/>
    </row>
    <row r="102" spans="1:7" s="131" customFormat="1" ht="6" hidden="1">
      <c r="A102" s="131" t="s">
        <v>174</v>
      </c>
      <c r="B102" s="153">
        <f t="shared" ref="B102:B103" si="0">D102*$AG$5</f>
        <v>0</v>
      </c>
      <c r="C102" s="153">
        <f t="shared" ref="C102:C103" si="1">E102*$AG$5</f>
        <v>0</v>
      </c>
      <c r="D102" s="132">
        <v>27</v>
      </c>
      <c r="E102" s="132">
        <v>13</v>
      </c>
      <c r="F102" s="131" t="s">
        <v>175</v>
      </c>
      <c r="G102" s="132"/>
    </row>
    <row r="103" spans="1:7" s="131" customFormat="1" ht="6" hidden="1">
      <c r="A103" s="131" t="s">
        <v>176</v>
      </c>
      <c r="B103" s="153">
        <f t="shared" si="0"/>
        <v>0</v>
      </c>
      <c r="C103" s="153">
        <f t="shared" si="1"/>
        <v>0</v>
      </c>
      <c r="D103" s="132">
        <v>27</v>
      </c>
      <c r="E103" s="132">
        <v>13</v>
      </c>
      <c r="F103" s="131" t="s">
        <v>175</v>
      </c>
      <c r="G103" s="132"/>
    </row>
    <row r="104" spans="1:7" s="131" customFormat="1" ht="6" hidden="1">
      <c r="A104" s="131" t="s">
        <v>64</v>
      </c>
      <c r="B104" s="132">
        <v>320</v>
      </c>
      <c r="C104" s="132">
        <v>160</v>
      </c>
      <c r="D104" s="132">
        <v>320</v>
      </c>
      <c r="E104" s="132">
        <v>160</v>
      </c>
      <c r="F104" s="131" t="s">
        <v>167</v>
      </c>
      <c r="G104" s="132"/>
    </row>
    <row r="105" spans="1:7" s="131" customFormat="1" ht="6" hidden="1">
      <c r="A105" s="131" t="s">
        <v>65</v>
      </c>
      <c r="B105" s="132">
        <v>339</v>
      </c>
      <c r="C105" s="132">
        <v>169</v>
      </c>
      <c r="D105" s="132">
        <v>339</v>
      </c>
      <c r="E105" s="132">
        <v>169</v>
      </c>
      <c r="F105" s="131" t="s">
        <v>167</v>
      </c>
      <c r="G105" s="132"/>
    </row>
    <row r="106" spans="1:7" s="131" customFormat="1" ht="6" hidden="1">
      <c r="A106" s="131" t="s">
        <v>66</v>
      </c>
      <c r="B106" s="132">
        <v>311</v>
      </c>
      <c r="C106" s="132">
        <v>156</v>
      </c>
      <c r="D106" s="132">
        <v>311</v>
      </c>
      <c r="E106" s="132">
        <v>156</v>
      </c>
      <c r="F106" s="131" t="s">
        <v>167</v>
      </c>
      <c r="G106" s="132"/>
    </row>
    <row r="107" spans="1:7" s="131" customFormat="1" ht="6" hidden="1">
      <c r="A107" s="131" t="s">
        <v>67</v>
      </c>
      <c r="B107" s="132">
        <v>137</v>
      </c>
      <c r="C107" s="132">
        <v>68</v>
      </c>
      <c r="D107" s="132">
        <v>137</v>
      </c>
      <c r="E107" s="132">
        <v>68</v>
      </c>
      <c r="F107" s="131" t="s">
        <v>167</v>
      </c>
      <c r="G107" s="132"/>
    </row>
    <row r="108" spans="1:7" s="131" customFormat="1" ht="6" hidden="1">
      <c r="A108" s="131" t="s">
        <v>68</v>
      </c>
      <c r="B108" s="132">
        <v>508</v>
      </c>
      <c r="C108" s="132">
        <v>254</v>
      </c>
      <c r="D108" s="132">
        <v>508</v>
      </c>
      <c r="E108" s="132">
        <v>254</v>
      </c>
      <c r="F108" s="131" t="s">
        <v>167</v>
      </c>
      <c r="G108" s="132"/>
    </row>
    <row r="109" spans="1:7" s="131" customFormat="1" ht="6" hidden="1">
      <c r="A109" s="131" t="s">
        <v>69</v>
      </c>
      <c r="B109" s="132">
        <v>204</v>
      </c>
      <c r="C109" s="132">
        <v>102</v>
      </c>
      <c r="D109" s="132">
        <v>204</v>
      </c>
      <c r="E109" s="132">
        <v>102</v>
      </c>
      <c r="F109" s="131" t="s">
        <v>167</v>
      </c>
      <c r="G109" s="132"/>
    </row>
    <row r="110" spans="1:7" s="131" customFormat="1" ht="6" hidden="1">
      <c r="A110" s="131" t="s">
        <v>70</v>
      </c>
      <c r="B110" s="132">
        <v>148</v>
      </c>
      <c r="C110" s="132">
        <v>74</v>
      </c>
      <c r="D110" s="132">
        <v>148</v>
      </c>
      <c r="E110" s="132">
        <v>74</v>
      </c>
      <c r="F110" s="131" t="s">
        <v>167</v>
      </c>
      <c r="G110" s="132"/>
    </row>
    <row r="111" spans="1:7" s="131" customFormat="1" ht="6" hidden="1">
      <c r="A111" s="131" t="s">
        <v>71</v>
      </c>
      <c r="B111" s="132"/>
      <c r="C111" s="132">
        <v>282</v>
      </c>
      <c r="D111" s="132"/>
      <c r="E111" s="132">
        <v>282</v>
      </c>
      <c r="F111" s="131" t="s">
        <v>167</v>
      </c>
      <c r="G111" s="132"/>
    </row>
    <row r="112" spans="1:7" s="131" customFormat="1" ht="6" hidden="1">
      <c r="A112" s="131" t="s">
        <v>177</v>
      </c>
      <c r="B112" s="132">
        <v>33</v>
      </c>
      <c r="C112" s="132">
        <v>16</v>
      </c>
      <c r="D112" s="132">
        <v>33</v>
      </c>
      <c r="E112" s="132">
        <v>16</v>
      </c>
      <c r="F112" s="131" t="s">
        <v>167</v>
      </c>
      <c r="G112" s="132"/>
    </row>
    <row r="113" spans="1:7" s="131" customFormat="1" ht="6" hidden="1">
      <c r="A113" s="131" t="s">
        <v>75</v>
      </c>
      <c r="B113" s="132">
        <v>475</v>
      </c>
      <c r="C113" s="132">
        <v>237</v>
      </c>
      <c r="D113" s="132">
        <v>475</v>
      </c>
      <c r="E113" s="132">
        <v>237</v>
      </c>
      <c r="F113" s="131" t="s">
        <v>167</v>
      </c>
      <c r="G113" s="132"/>
    </row>
    <row r="114" spans="1:7" s="131" customFormat="1" ht="6" hidden="1">
      <c r="A114" s="131" t="s">
        <v>76</v>
      </c>
      <c r="B114" s="132">
        <v>638</v>
      </c>
      <c r="C114" s="132">
        <v>319</v>
      </c>
      <c r="D114" s="132">
        <v>638</v>
      </c>
      <c r="E114" s="132">
        <v>319</v>
      </c>
      <c r="F114" s="131" t="s">
        <v>167</v>
      </c>
      <c r="G114" s="132"/>
    </row>
    <row r="115" spans="1:7" s="131" customFormat="1" ht="6" hidden="1">
      <c r="A115" s="131" t="s">
        <v>78</v>
      </c>
      <c r="B115" s="132">
        <f>D115*$AG$5</f>
        <v>0</v>
      </c>
      <c r="C115" s="132">
        <f>E115*$AG$5</f>
        <v>0</v>
      </c>
      <c r="D115" s="132">
        <v>38</v>
      </c>
      <c r="E115" s="132">
        <v>19</v>
      </c>
      <c r="F115" s="131" t="s">
        <v>175</v>
      </c>
      <c r="G115" s="132"/>
    </row>
    <row r="116" spans="1:7" s="131" customFormat="1" ht="6" hidden="1">
      <c r="A116" s="131" t="s">
        <v>79</v>
      </c>
      <c r="B116" s="132">
        <f>D116*$AG$5</f>
        <v>0</v>
      </c>
      <c r="C116" s="132">
        <f t="shared" ref="C116:C128" si="2">E116*$AG$5</f>
        <v>0</v>
      </c>
      <c r="D116" s="132">
        <v>40</v>
      </c>
      <c r="E116" s="132">
        <v>20</v>
      </c>
      <c r="F116" s="131" t="s">
        <v>175</v>
      </c>
      <c r="G116" s="132"/>
    </row>
    <row r="117" spans="1:7" s="131" customFormat="1" ht="6" hidden="1">
      <c r="A117" s="131" t="s">
        <v>80</v>
      </c>
      <c r="B117" s="132">
        <f t="shared" ref="B117:B128" si="3">D117*$AG$5</f>
        <v>0</v>
      </c>
      <c r="C117" s="132">
        <f t="shared" si="2"/>
        <v>0</v>
      </c>
      <c r="D117" s="132">
        <v>38</v>
      </c>
      <c r="E117" s="132">
        <v>19</v>
      </c>
      <c r="F117" s="131" t="s">
        <v>175</v>
      </c>
      <c r="G117" s="132"/>
    </row>
    <row r="118" spans="1:7" s="131" customFormat="1" ht="6" hidden="1">
      <c r="A118" s="131" t="s">
        <v>81</v>
      </c>
      <c r="B118" s="132">
        <f t="shared" si="3"/>
        <v>0</v>
      </c>
      <c r="C118" s="132">
        <f t="shared" si="2"/>
        <v>0</v>
      </c>
      <c r="D118" s="132">
        <v>48</v>
      </c>
      <c r="E118" s="132">
        <v>24</v>
      </c>
      <c r="F118" s="131" t="s">
        <v>175</v>
      </c>
      <c r="G118" s="132"/>
    </row>
    <row r="119" spans="1:7" s="131" customFormat="1" ht="6" hidden="1">
      <c r="A119" s="131" t="s">
        <v>82</v>
      </c>
      <c r="B119" s="132">
        <f t="shared" si="3"/>
        <v>0</v>
      </c>
      <c r="C119" s="132">
        <f t="shared" si="2"/>
        <v>0</v>
      </c>
      <c r="D119" s="132">
        <v>43</v>
      </c>
      <c r="E119" s="132">
        <v>21</v>
      </c>
      <c r="F119" s="131" t="s">
        <v>175</v>
      </c>
      <c r="G119" s="132"/>
    </row>
    <row r="120" spans="1:7" s="131" customFormat="1" ht="6" hidden="1">
      <c r="A120" s="131" t="s">
        <v>83</v>
      </c>
      <c r="B120" s="132">
        <f t="shared" si="3"/>
        <v>0</v>
      </c>
      <c r="C120" s="132">
        <f t="shared" si="2"/>
        <v>0</v>
      </c>
      <c r="D120" s="132">
        <v>36</v>
      </c>
      <c r="E120" s="132">
        <v>18</v>
      </c>
      <c r="F120" s="131" t="s">
        <v>175</v>
      </c>
      <c r="G120" s="132"/>
    </row>
    <row r="121" spans="1:7" s="131" customFormat="1" ht="6" hidden="1">
      <c r="A121" s="131" t="s">
        <v>178</v>
      </c>
      <c r="B121" s="132">
        <f t="shared" si="3"/>
        <v>0</v>
      </c>
      <c r="C121" s="132">
        <f t="shared" si="2"/>
        <v>0</v>
      </c>
      <c r="D121" s="132">
        <v>37</v>
      </c>
      <c r="E121" s="132">
        <v>19</v>
      </c>
      <c r="F121" s="131" t="s">
        <v>175</v>
      </c>
      <c r="G121" s="132"/>
    </row>
    <row r="122" spans="1:7" s="131" customFormat="1" ht="6" hidden="1">
      <c r="A122" s="131" t="s">
        <v>179</v>
      </c>
      <c r="B122" s="132">
        <f t="shared" si="3"/>
        <v>0</v>
      </c>
      <c r="C122" s="132">
        <f t="shared" si="2"/>
        <v>0</v>
      </c>
      <c r="D122" s="132">
        <v>35</v>
      </c>
      <c r="E122" s="132">
        <v>18</v>
      </c>
      <c r="F122" s="131" t="s">
        <v>175</v>
      </c>
      <c r="G122" s="132"/>
    </row>
    <row r="123" spans="1:7" s="131" customFormat="1" ht="6" hidden="1">
      <c r="A123" s="131" t="s">
        <v>180</v>
      </c>
      <c r="B123" s="132">
        <f t="shared" si="3"/>
        <v>0</v>
      </c>
      <c r="C123" s="132">
        <f t="shared" si="2"/>
        <v>0</v>
      </c>
      <c r="D123" s="132">
        <v>37</v>
      </c>
      <c r="E123" s="132">
        <v>19</v>
      </c>
      <c r="F123" s="131" t="s">
        <v>175</v>
      </c>
      <c r="G123" s="132"/>
    </row>
    <row r="124" spans="1:7" s="131" customFormat="1" ht="6" hidden="1">
      <c r="A124" s="131" t="s">
        <v>181</v>
      </c>
      <c r="B124" s="132">
        <f t="shared" si="3"/>
        <v>0</v>
      </c>
      <c r="C124" s="132">
        <f t="shared" si="2"/>
        <v>0</v>
      </c>
      <c r="D124" s="132">
        <v>35</v>
      </c>
      <c r="E124" s="132">
        <v>18</v>
      </c>
      <c r="F124" s="131" t="s">
        <v>175</v>
      </c>
      <c r="G124" s="132"/>
    </row>
    <row r="125" spans="1:7" s="131" customFormat="1" ht="6" hidden="1">
      <c r="A125" s="131" t="s">
        <v>182</v>
      </c>
      <c r="B125" s="132">
        <f t="shared" si="3"/>
        <v>0</v>
      </c>
      <c r="C125" s="132">
        <f t="shared" si="2"/>
        <v>0</v>
      </c>
      <c r="D125" s="132">
        <v>37</v>
      </c>
      <c r="E125" s="132">
        <v>19</v>
      </c>
      <c r="F125" s="131" t="s">
        <v>175</v>
      </c>
      <c r="G125" s="132"/>
    </row>
    <row r="126" spans="1:7" s="131" customFormat="1" ht="6" hidden="1">
      <c r="A126" s="131" t="s">
        <v>183</v>
      </c>
      <c r="B126" s="132">
        <f t="shared" si="3"/>
        <v>0</v>
      </c>
      <c r="C126" s="132">
        <f t="shared" si="2"/>
        <v>0</v>
      </c>
      <c r="D126" s="132">
        <v>35</v>
      </c>
      <c r="E126" s="132">
        <v>18</v>
      </c>
      <c r="F126" s="131" t="s">
        <v>175</v>
      </c>
      <c r="G126" s="132"/>
    </row>
    <row r="127" spans="1:7" s="131" customFormat="1" ht="6" hidden="1">
      <c r="A127" s="131" t="s">
        <v>184</v>
      </c>
      <c r="B127" s="132">
        <f t="shared" si="3"/>
        <v>0</v>
      </c>
      <c r="C127" s="132">
        <f t="shared" si="2"/>
        <v>0</v>
      </c>
      <c r="D127" s="132">
        <v>37</v>
      </c>
      <c r="E127" s="132">
        <v>19</v>
      </c>
      <c r="F127" s="131" t="s">
        <v>175</v>
      </c>
      <c r="G127" s="132"/>
    </row>
    <row r="128" spans="1:7" s="131" customFormat="1" ht="6" hidden="1">
      <c r="A128" s="131" t="s">
        <v>185</v>
      </c>
      <c r="B128" s="132">
        <f t="shared" si="3"/>
        <v>0</v>
      </c>
      <c r="C128" s="132">
        <f t="shared" si="2"/>
        <v>0</v>
      </c>
      <c r="D128" s="132">
        <v>35</v>
      </c>
      <c r="E128" s="132">
        <v>18</v>
      </c>
      <c r="F128" s="131" t="s">
        <v>175</v>
      </c>
      <c r="G128" s="132"/>
    </row>
    <row r="129" spans="1:7" s="131" customFormat="1" ht="6" hidden="1"/>
    <row r="130" spans="1:7" s="131" customFormat="1" ht="6" hidden="1">
      <c r="A130" s="131" t="s">
        <v>186</v>
      </c>
      <c r="B130" s="131" t="s">
        <v>187</v>
      </c>
    </row>
    <row r="131" spans="1:7" s="131" customFormat="1" ht="6" hidden="1">
      <c r="A131" s="131" t="s">
        <v>188</v>
      </c>
      <c r="B131" s="131">
        <v>0</v>
      </c>
      <c r="C131" s="131" t="b">
        <v>0</v>
      </c>
      <c r="D131" s="131" t="b">
        <v>0</v>
      </c>
      <c r="E131" s="131" t="b">
        <v>0</v>
      </c>
      <c r="F131" s="131">
        <v>0</v>
      </c>
      <c r="G131" s="131">
        <v>0</v>
      </c>
    </row>
    <row r="132" spans="1:7" s="131" customFormat="1" ht="6" hidden="1">
      <c r="A132" s="131" t="s">
        <v>189</v>
      </c>
    </row>
    <row r="133" spans="1:7" s="131" customFormat="1" ht="6" hidden="1">
      <c r="A133" s="131" t="s">
        <v>190</v>
      </c>
    </row>
    <row r="134" spans="1:7" s="131" customFormat="1" ht="6" hidden="1">
      <c r="A134" s="131" t="s">
        <v>191</v>
      </c>
    </row>
    <row r="135" spans="1:7" s="131" customFormat="1" ht="6" hidden="1">
      <c r="A135" s="131" t="s">
        <v>192</v>
      </c>
    </row>
    <row r="136" spans="1:7" s="131" customFormat="1" ht="6" hidden="1">
      <c r="A136" s="131" t="s">
        <v>193</v>
      </c>
    </row>
    <row r="137" spans="1:7" s="131" customFormat="1" ht="6" hidden="1">
      <c r="A137" s="131" t="s">
        <v>194</v>
      </c>
    </row>
    <row r="138" spans="1:7" s="136" customFormat="1" ht="11.25" hidden="1">
      <c r="A138" s="136" t="s">
        <v>195</v>
      </c>
    </row>
    <row r="139" spans="1:7" s="136" customFormat="1" ht="11.25" hidden="1">
      <c r="A139" s="136" t="s">
        <v>196</v>
      </c>
    </row>
    <row r="140" spans="1:7" s="136" customFormat="1" ht="11.25" hidden="1">
      <c r="A140" s="136" t="s">
        <v>197</v>
      </c>
    </row>
    <row r="141" spans="1:7" s="136" customFormat="1" ht="11.25" hidden="1">
      <c r="A141" s="136" t="s">
        <v>198</v>
      </c>
    </row>
    <row r="142" spans="1:7" s="136" customFormat="1" ht="11.25" hidden="1">
      <c r="A142" s="136" t="s">
        <v>199</v>
      </c>
    </row>
    <row r="143" spans="1:7" s="136" customFormat="1" ht="11.25" hidden="1">
      <c r="A143" s="136" t="s">
        <v>200</v>
      </c>
    </row>
    <row r="144" spans="1:7" s="136" customFormat="1" ht="11.25" hidden="1">
      <c r="A144" s="136" t="s">
        <v>201</v>
      </c>
    </row>
    <row r="145" spans="1:1" s="136" customFormat="1" ht="11.25" hidden="1">
      <c r="A145" s="136" t="s">
        <v>202</v>
      </c>
    </row>
    <row r="146" spans="1:1" s="136" customFormat="1" ht="11.25" hidden="1">
      <c r="A146" s="136" t="s">
        <v>203</v>
      </c>
    </row>
    <row r="147" spans="1:1" s="136" customFormat="1" ht="11.25" hidden="1">
      <c r="A147" s="136" t="s">
        <v>204</v>
      </c>
    </row>
    <row r="148" spans="1:1" s="136" customFormat="1" ht="11.25" hidden="1">
      <c r="A148" s="136" t="s">
        <v>205</v>
      </c>
    </row>
    <row r="149" spans="1:1" s="136" customFormat="1" ht="11.25" hidden="1">
      <c r="A149" s="136" t="s">
        <v>206</v>
      </c>
    </row>
    <row r="150" spans="1:1" s="136" customFormat="1" ht="11.25" hidden="1">
      <c r="A150" s="136" t="s">
        <v>207</v>
      </c>
    </row>
    <row r="151" spans="1:1" s="136" customFormat="1" ht="11.25" hidden="1">
      <c r="A151" s="136" t="s">
        <v>208</v>
      </c>
    </row>
    <row r="152" spans="1:1" s="136" customFormat="1" ht="11.25" hidden="1">
      <c r="A152" s="136" t="s">
        <v>209</v>
      </c>
    </row>
    <row r="153" spans="1:1" s="136" customFormat="1" ht="11.25" hidden="1">
      <c r="A153" s="136" t="s">
        <v>210</v>
      </c>
    </row>
    <row r="154" spans="1:1" s="136" customFormat="1" ht="11.25" hidden="1">
      <c r="A154" s="136" t="s">
        <v>211</v>
      </c>
    </row>
    <row r="155" spans="1:1" s="136" customFormat="1" ht="11.25" hidden="1">
      <c r="A155" s="136" t="s">
        <v>212</v>
      </c>
    </row>
    <row r="156" spans="1:1" s="136" customFormat="1" ht="11.25" hidden="1">
      <c r="A156" s="136" t="s">
        <v>213</v>
      </c>
    </row>
    <row r="157" spans="1:1" s="136" customFormat="1" ht="11.25" hidden="1">
      <c r="A157" s="136" t="s">
        <v>214</v>
      </c>
    </row>
    <row r="158" spans="1:1" s="136" customFormat="1" ht="11.25" hidden="1">
      <c r="A158" s="136" t="s">
        <v>215</v>
      </c>
    </row>
    <row r="159" spans="1:1" s="136" customFormat="1" ht="11.25" hidden="1">
      <c r="A159" s="136" t="s">
        <v>216</v>
      </c>
    </row>
  </sheetData>
  <sheetProtection formatCells="0" formatColumns="0" formatRows="0" insertColumns="0" insertRows="0" autoFilter="0"/>
  <mergeCells count="151">
    <mergeCell ref="K55:AM55"/>
    <mergeCell ref="K54:AM54"/>
    <mergeCell ref="K53:AM53"/>
    <mergeCell ref="K52:AM52"/>
    <mergeCell ref="K48:AE48"/>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 ref="K64:AM64"/>
    <mergeCell ref="K63:AM63"/>
    <mergeCell ref="K62:AM62"/>
    <mergeCell ref="K61:AM61"/>
    <mergeCell ref="K60:AM60"/>
    <mergeCell ref="K59:AM59"/>
    <mergeCell ref="K58:AM58"/>
    <mergeCell ref="K57:AM57"/>
    <mergeCell ref="K56:AM56"/>
    <mergeCell ref="C49:AM50"/>
    <mergeCell ref="C15:AM22"/>
    <mergeCell ref="H48:J48"/>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7:AM47"/>
    <mergeCell ref="W47:Z47"/>
    <mergeCell ref="AF47:AH47"/>
    <mergeCell ref="AA47:AC47"/>
    <mergeCell ref="A23:AM23"/>
    <mergeCell ref="F42:J42"/>
    <mergeCell ref="A44:E44"/>
    <mergeCell ref="K45:AM45"/>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Q6:R6"/>
    <mergeCell ref="A41:E41"/>
    <mergeCell ref="F36:J36"/>
    <mergeCell ref="A28:E28"/>
    <mergeCell ref="F28:J28"/>
    <mergeCell ref="A29:E29"/>
    <mergeCell ref="F29:J29"/>
    <mergeCell ref="A30:E30"/>
    <mergeCell ref="F30:J30"/>
    <mergeCell ref="K30:AM30"/>
    <mergeCell ref="K29:AM29"/>
    <mergeCell ref="K28:AM28"/>
    <mergeCell ref="K27:AM27"/>
    <mergeCell ref="K26:AM26"/>
    <mergeCell ref="K35:AM35"/>
    <mergeCell ref="K34:AM34"/>
    <mergeCell ref="K40:AM40"/>
    <mergeCell ref="K39:AM39"/>
    <mergeCell ref="K38:AM38"/>
    <mergeCell ref="K37:AM37"/>
    <mergeCell ref="K36:AM36"/>
    <mergeCell ref="AI13:AK13"/>
    <mergeCell ref="K44:AM44"/>
    <mergeCell ref="K43:AM43"/>
    <mergeCell ref="AI47:AK47"/>
    <mergeCell ref="AD47:AE47"/>
    <mergeCell ref="A82:AK82"/>
    <mergeCell ref="L4:AF4"/>
    <mergeCell ref="L3:AF3"/>
    <mergeCell ref="A61:E61"/>
    <mergeCell ref="F61:J61"/>
    <mergeCell ref="A62:E62"/>
    <mergeCell ref="F62:J62"/>
    <mergeCell ref="A63:E63"/>
    <mergeCell ref="F63:J63"/>
    <mergeCell ref="A64:E64"/>
    <mergeCell ref="F64:J64"/>
    <mergeCell ref="A57:E57"/>
    <mergeCell ref="F57:J57"/>
    <mergeCell ref="A34:E34"/>
    <mergeCell ref="F34:J34"/>
    <mergeCell ref="A35:E35"/>
    <mergeCell ref="F35:J35"/>
    <mergeCell ref="A45:E45"/>
    <mergeCell ref="F45:J45"/>
    <mergeCell ref="A42:E42"/>
    <mergeCell ref="A43:E43"/>
    <mergeCell ref="F43:J43"/>
    <mergeCell ref="A51:E51"/>
    <mergeCell ref="A73:AK73"/>
    <mergeCell ref="A78:AK78"/>
    <mergeCell ref="A60:E60"/>
    <mergeCell ref="F60:J60"/>
    <mergeCell ref="A53:E53"/>
    <mergeCell ref="F53:J53"/>
    <mergeCell ref="A54:E54"/>
    <mergeCell ref="F54:J54"/>
    <mergeCell ref="A55:E55"/>
    <mergeCell ref="F55:J55"/>
    <mergeCell ref="A56:E56"/>
    <mergeCell ref="F56:J56"/>
    <mergeCell ref="A58:E58"/>
    <mergeCell ref="F58:J58"/>
    <mergeCell ref="A59:E59"/>
    <mergeCell ref="F59:J59"/>
    <mergeCell ref="A65:E65"/>
    <mergeCell ref="F65:J65"/>
    <mergeCell ref="A52:E52"/>
    <mergeCell ref="F52:J52"/>
    <mergeCell ref="K65:AM65"/>
  </mergeCells>
  <phoneticPr fontId="3"/>
  <dataValidations count="6">
    <dataValidation imeMode="halfAlpha" allowBlank="1" showInputMessage="1" showErrorMessage="1" sqref="S47:V47 AD46:AH46 S46:X46 J46:N47 AM46" xr:uid="{00000000-0002-0000-0400-000000000000}"/>
    <dataValidation type="list" allowBlank="1" showInputMessage="1" showErrorMessage="1" sqref="H14:J14" xr:uid="{00000000-0002-0000-0400-000001000000}">
      <formula1>$A$130:$A$135</formula1>
    </dataValidation>
    <dataValidation type="list" allowBlank="1" showInputMessage="1" showErrorMessage="1" sqref="H48:J48" xr:uid="{00000000-0002-0000-0400-000002000000}">
      <formula1>$A$136:$A$137</formula1>
    </dataValidation>
    <dataValidation type="list" allowBlank="1" showInputMessage="1" showErrorMessage="1" sqref="L5:AB5" xr:uid="{00000000-0002-0000-0400-000003000000}">
      <formula1>$A$94:$A$128</formula1>
    </dataValidation>
    <dataValidation type="list" allowBlank="1" sqref="A25:E44" xr:uid="{48167EF2-3DAF-4020-BAEB-1554494FC59D}">
      <formula1>$A$138:$A$154</formula1>
    </dataValidation>
    <dataValidation type="list" allowBlank="1" sqref="A53:E64" xr:uid="{8AC1496F-5281-47D9-9923-0A2C6E7F884E}">
      <formula1>$A$155:$A$159</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2F0DA-6BBF-4331-93D9-907B489EB632}">
  <sheetPr>
    <tabColor theme="9" tint="0.39997558519241921"/>
    <pageSetUpPr fitToPage="1"/>
  </sheetPr>
  <dimension ref="A1:AT121"/>
  <sheetViews>
    <sheetView view="pageBreakPreview" zoomScale="85" zoomScaleNormal="85" zoomScaleSheetLayoutView="85" workbookViewId="0">
      <selection activeCell="I65" sqref="I65"/>
    </sheetView>
  </sheetViews>
  <sheetFormatPr defaultColWidth="9" defaultRowHeight="13.5"/>
  <cols>
    <col min="1" max="3" width="5" style="154" customWidth="1"/>
    <col min="4" max="4" width="11.375" style="155" customWidth="1"/>
    <col min="5" max="6" width="11.375" style="156" customWidth="1"/>
    <col min="7" max="7" width="8.625" style="157" customWidth="1"/>
    <col min="8" max="8" width="8.625" style="158" customWidth="1"/>
    <col min="9" max="9" width="16.625" style="158" customWidth="1"/>
    <col min="10" max="10" width="11.375" style="159" customWidth="1"/>
    <col min="11" max="11" width="3.375" style="154" bestFit="1" customWidth="1"/>
    <col min="12" max="12" width="11.375" style="158" customWidth="1"/>
    <col min="13" max="13" width="11.375" style="154" customWidth="1"/>
    <col min="14" max="16384" width="9" style="154"/>
  </cols>
  <sheetData>
    <row r="1" spans="1:10">
      <c r="A1" s="154" t="s">
        <v>217</v>
      </c>
    </row>
    <row r="3" spans="1:10">
      <c r="A3" s="160" t="s">
        <v>218</v>
      </c>
      <c r="B3" s="160"/>
      <c r="C3" s="160"/>
      <c r="D3" s="154"/>
      <c r="E3" s="154"/>
      <c r="F3" s="154"/>
      <c r="G3" s="154"/>
      <c r="I3" s="154"/>
      <c r="J3" s="154"/>
    </row>
    <row r="4" spans="1:10" ht="14.25" thickBot="1">
      <c r="A4" s="154" t="s">
        <v>219</v>
      </c>
      <c r="D4" s="154"/>
      <c r="E4" s="154"/>
      <c r="F4" s="154"/>
      <c r="G4" s="154"/>
      <c r="I4" s="154"/>
      <c r="J4" s="154"/>
    </row>
    <row r="5" spans="1:10">
      <c r="A5" s="408" t="s">
        <v>220</v>
      </c>
      <c r="B5" s="408"/>
      <c r="C5" s="408"/>
      <c r="D5" s="409"/>
      <c r="E5" s="410" t="s">
        <v>221</v>
      </c>
      <c r="F5" s="397"/>
      <c r="G5" s="397" t="s">
        <v>222</v>
      </c>
      <c r="H5" s="397"/>
      <c r="I5" s="161" t="s">
        <v>223</v>
      </c>
      <c r="J5" s="154"/>
    </row>
    <row r="6" spans="1:10" ht="13.5" customHeight="1">
      <c r="A6" s="402" t="s">
        <v>224</v>
      </c>
      <c r="B6" s="403"/>
      <c r="C6" s="404"/>
      <c r="D6" s="162" t="s">
        <v>225</v>
      </c>
      <c r="E6" s="182"/>
      <c r="F6" s="192" t="s">
        <v>226</v>
      </c>
      <c r="G6" s="399"/>
      <c r="H6" s="399"/>
      <c r="I6" s="184"/>
      <c r="J6" s="154"/>
    </row>
    <row r="7" spans="1:10">
      <c r="A7" s="405"/>
      <c r="B7" s="406"/>
      <c r="C7" s="407"/>
      <c r="D7" s="163" t="s">
        <v>227</v>
      </c>
      <c r="E7" s="182"/>
      <c r="F7" s="192" t="s">
        <v>226</v>
      </c>
      <c r="G7" s="399"/>
      <c r="H7" s="399"/>
      <c r="I7" s="184"/>
      <c r="J7" s="154"/>
    </row>
    <row r="8" spans="1:10" ht="13.5" customHeight="1">
      <c r="A8" s="402" t="s">
        <v>228</v>
      </c>
      <c r="B8" s="403"/>
      <c r="C8" s="404"/>
      <c r="D8" s="163" t="s">
        <v>225</v>
      </c>
      <c r="E8" s="182"/>
      <c r="F8" s="192" t="s">
        <v>226</v>
      </c>
      <c r="G8" s="399"/>
      <c r="H8" s="399"/>
      <c r="I8" s="184"/>
      <c r="J8" s="154"/>
    </row>
    <row r="9" spans="1:10" ht="14.25" thickBot="1">
      <c r="A9" s="405"/>
      <c r="B9" s="406"/>
      <c r="C9" s="407"/>
      <c r="D9" s="163" t="s">
        <v>227</v>
      </c>
      <c r="E9" s="183"/>
      <c r="F9" s="164" t="s">
        <v>226</v>
      </c>
      <c r="G9" s="398"/>
      <c r="H9" s="398"/>
      <c r="I9" s="185"/>
      <c r="J9" s="154"/>
    </row>
    <row r="10" spans="1:10" ht="14.25" thickBot="1">
      <c r="D10" s="154"/>
      <c r="E10" s="154"/>
      <c r="F10" s="154"/>
      <c r="G10" s="154"/>
      <c r="I10" s="154"/>
      <c r="J10" s="154"/>
    </row>
    <row r="11" spans="1:10">
      <c r="A11" s="408" t="s">
        <v>220</v>
      </c>
      <c r="B11" s="408"/>
      <c r="C11" s="408"/>
      <c r="D11" s="409"/>
      <c r="E11" s="410" t="s">
        <v>229</v>
      </c>
      <c r="F11" s="397"/>
      <c r="G11" s="397" t="s">
        <v>230</v>
      </c>
      <c r="H11" s="397"/>
      <c r="I11" s="161" t="s">
        <v>231</v>
      </c>
      <c r="J11" s="154"/>
    </row>
    <row r="12" spans="1:10" ht="13.5" customHeight="1">
      <c r="A12" s="402" t="s">
        <v>224</v>
      </c>
      <c r="B12" s="403"/>
      <c r="C12" s="404"/>
      <c r="D12" s="162" t="s">
        <v>225</v>
      </c>
      <c r="E12" s="182"/>
      <c r="F12" s="192" t="s">
        <v>226</v>
      </c>
      <c r="G12" s="399"/>
      <c r="H12" s="399"/>
      <c r="I12" s="184"/>
      <c r="J12" s="154"/>
    </row>
    <row r="13" spans="1:10">
      <c r="A13" s="405"/>
      <c r="B13" s="406"/>
      <c r="C13" s="407"/>
      <c r="D13" s="163" t="s">
        <v>227</v>
      </c>
      <c r="E13" s="182"/>
      <c r="F13" s="192" t="s">
        <v>226</v>
      </c>
      <c r="G13" s="399"/>
      <c r="H13" s="399"/>
      <c r="I13" s="184"/>
      <c r="J13" s="154"/>
    </row>
    <row r="14" spans="1:10" ht="13.5" customHeight="1">
      <c r="A14" s="402" t="s">
        <v>228</v>
      </c>
      <c r="B14" s="403"/>
      <c r="C14" s="404"/>
      <c r="D14" s="163" t="s">
        <v>225</v>
      </c>
      <c r="E14" s="182"/>
      <c r="F14" s="192" t="s">
        <v>226</v>
      </c>
      <c r="G14" s="399"/>
      <c r="H14" s="399"/>
      <c r="I14" s="184"/>
      <c r="J14" s="154"/>
    </row>
    <row r="15" spans="1:10" ht="14.25" thickBot="1">
      <c r="A15" s="405"/>
      <c r="B15" s="406"/>
      <c r="C15" s="407"/>
      <c r="D15" s="163" t="s">
        <v>227</v>
      </c>
      <c r="E15" s="183"/>
      <c r="F15" s="164" t="s">
        <v>226</v>
      </c>
      <c r="G15" s="398"/>
      <c r="H15" s="398"/>
      <c r="I15" s="185"/>
      <c r="J15" s="154"/>
    </row>
    <row r="16" spans="1:10" ht="14.25" thickBot="1">
      <c r="D16" s="154"/>
      <c r="E16" s="154"/>
      <c r="F16" s="154"/>
      <c r="G16" s="154"/>
      <c r="I16" s="154"/>
      <c r="J16" s="154"/>
    </row>
    <row r="17" spans="1:46">
      <c r="A17" s="408" t="s">
        <v>220</v>
      </c>
      <c r="B17" s="408"/>
      <c r="C17" s="408"/>
      <c r="D17" s="409"/>
      <c r="E17" s="410" t="s">
        <v>232</v>
      </c>
      <c r="F17" s="397"/>
      <c r="G17" s="397" t="s">
        <v>233</v>
      </c>
      <c r="H17" s="397"/>
      <c r="I17" s="161" t="s">
        <v>234</v>
      </c>
      <c r="J17" s="154"/>
    </row>
    <row r="18" spans="1:46" ht="13.5" customHeight="1">
      <c r="A18" s="402" t="s">
        <v>224</v>
      </c>
      <c r="B18" s="403"/>
      <c r="C18" s="404"/>
      <c r="D18" s="162" t="s">
        <v>225</v>
      </c>
      <c r="E18" s="182"/>
      <c r="F18" s="192" t="s">
        <v>226</v>
      </c>
      <c r="G18" s="399"/>
      <c r="H18" s="399"/>
      <c r="I18" s="184"/>
      <c r="J18" s="154"/>
    </row>
    <row r="19" spans="1:46">
      <c r="A19" s="405"/>
      <c r="B19" s="406"/>
      <c r="C19" s="407"/>
      <c r="D19" s="163" t="s">
        <v>227</v>
      </c>
      <c r="E19" s="182"/>
      <c r="F19" s="192" t="s">
        <v>226</v>
      </c>
      <c r="G19" s="399"/>
      <c r="H19" s="399"/>
      <c r="I19" s="184"/>
      <c r="J19" s="154"/>
    </row>
    <row r="20" spans="1:46" ht="13.5" customHeight="1">
      <c r="A20" s="402" t="s">
        <v>228</v>
      </c>
      <c r="B20" s="403"/>
      <c r="C20" s="404"/>
      <c r="D20" s="163" t="s">
        <v>225</v>
      </c>
      <c r="E20" s="182"/>
      <c r="F20" s="192" t="s">
        <v>226</v>
      </c>
      <c r="G20" s="399"/>
      <c r="H20" s="399"/>
      <c r="I20" s="184"/>
      <c r="J20" s="154"/>
    </row>
    <row r="21" spans="1:46" ht="14.25" thickBot="1">
      <c r="A21" s="405"/>
      <c r="B21" s="406"/>
      <c r="C21" s="407"/>
      <c r="D21" s="163" t="s">
        <v>227</v>
      </c>
      <c r="E21" s="183"/>
      <c r="F21" s="164" t="s">
        <v>226</v>
      </c>
      <c r="G21" s="398"/>
      <c r="H21" s="398"/>
      <c r="I21" s="185"/>
      <c r="J21" s="154"/>
    </row>
    <row r="23" spans="1:46" ht="15" customHeight="1">
      <c r="A23" s="160" t="s">
        <v>235</v>
      </c>
      <c r="B23" s="160"/>
      <c r="C23" s="160"/>
    </row>
    <row r="24" spans="1:46" ht="15" customHeight="1">
      <c r="A24" s="154" t="s">
        <v>236</v>
      </c>
    </row>
    <row r="25" spans="1:46" ht="15" customHeight="1">
      <c r="A25" s="154" t="s">
        <v>237</v>
      </c>
    </row>
    <row r="26" spans="1:46" ht="15" customHeight="1">
      <c r="A26" s="198" t="s">
        <v>272</v>
      </c>
      <c r="B26" s="198"/>
      <c r="C26" s="198"/>
      <c r="D26" s="199"/>
      <c r="E26" s="200"/>
      <c r="F26" s="200"/>
      <c r="G26" s="201"/>
      <c r="I26" s="202"/>
    </row>
    <row r="27" spans="1:46" ht="15" customHeight="1">
      <c r="A27" s="198" t="s">
        <v>273</v>
      </c>
      <c r="B27" s="198"/>
      <c r="C27" s="198"/>
      <c r="D27" s="199"/>
      <c r="E27" s="200"/>
      <c r="F27" s="200"/>
      <c r="G27" s="201"/>
      <c r="I27" s="202"/>
    </row>
    <row r="28" spans="1:46" ht="15" customHeight="1">
      <c r="A28" s="198" t="s">
        <v>274</v>
      </c>
      <c r="B28" s="198"/>
      <c r="C28" s="198"/>
      <c r="D28" s="199"/>
      <c r="E28" s="200"/>
      <c r="F28" s="200"/>
      <c r="G28" s="201"/>
      <c r="I28" s="202"/>
    </row>
    <row r="29" spans="1:46" ht="15" customHeight="1">
      <c r="A29" s="154" t="s">
        <v>238</v>
      </c>
      <c r="AT29" s="165"/>
    </row>
    <row r="30" spans="1:46" ht="15" customHeight="1">
      <c r="A30" s="412" t="s">
        <v>138</v>
      </c>
      <c r="B30" s="413"/>
      <c r="C30" s="414"/>
      <c r="D30" s="166" t="s">
        <v>239</v>
      </c>
      <c r="E30" s="166" t="s">
        <v>240</v>
      </c>
      <c r="F30" s="167" t="s">
        <v>241</v>
      </c>
      <c r="G30" s="203" t="s">
        <v>275</v>
      </c>
      <c r="H30" s="168" t="s">
        <v>276</v>
      </c>
      <c r="I30" s="168" t="s">
        <v>242</v>
      </c>
      <c r="J30" s="168" t="s">
        <v>243</v>
      </c>
      <c r="K30" s="156"/>
      <c r="L30" s="157"/>
      <c r="M30" s="156"/>
    </row>
    <row r="31" spans="1:46" ht="15" customHeight="1">
      <c r="A31" s="415" t="s">
        <v>244</v>
      </c>
      <c r="B31" s="416"/>
      <c r="C31" s="417"/>
      <c r="D31" s="169" t="s">
        <v>245</v>
      </c>
      <c r="E31" s="170">
        <v>44907</v>
      </c>
      <c r="F31" s="171" t="s">
        <v>246</v>
      </c>
      <c r="G31" s="172">
        <v>2.5</v>
      </c>
      <c r="H31" s="168" t="s">
        <v>277</v>
      </c>
      <c r="I31" s="173">
        <v>1000</v>
      </c>
      <c r="J31" s="173">
        <f>G31*I31</f>
        <v>2500</v>
      </c>
      <c r="K31" s="156"/>
      <c r="L31" s="157"/>
      <c r="M31" s="156"/>
    </row>
    <row r="32" spans="1:46" ht="15" customHeight="1">
      <c r="A32" s="415" t="s">
        <v>244</v>
      </c>
      <c r="B32" s="416"/>
      <c r="C32" s="417"/>
      <c r="D32" s="169" t="s">
        <v>247</v>
      </c>
      <c r="E32" s="170">
        <v>44907</v>
      </c>
      <c r="F32" s="171" t="s">
        <v>246</v>
      </c>
      <c r="G32" s="172">
        <v>5</v>
      </c>
      <c r="H32" s="168" t="s">
        <v>278</v>
      </c>
      <c r="I32" s="173">
        <v>5000</v>
      </c>
      <c r="J32" s="173">
        <f>G32*I32</f>
        <v>25000</v>
      </c>
      <c r="K32" s="156"/>
      <c r="L32" s="157"/>
      <c r="M32" s="156"/>
    </row>
    <row r="33" spans="1:13" ht="15" customHeight="1">
      <c r="A33" s="156"/>
      <c r="B33" s="156"/>
      <c r="C33" s="156"/>
      <c r="H33" s="157"/>
      <c r="I33" s="157"/>
      <c r="J33" s="157"/>
      <c r="K33" s="156"/>
      <c r="L33" s="157"/>
      <c r="M33" s="156"/>
    </row>
    <row r="34" spans="1:13" ht="15" customHeight="1">
      <c r="A34" s="418" t="s">
        <v>138</v>
      </c>
      <c r="B34" s="418"/>
      <c r="C34" s="418"/>
      <c r="D34" s="166" t="s">
        <v>239</v>
      </c>
      <c r="E34" s="166" t="s">
        <v>240</v>
      </c>
      <c r="F34" s="167" t="s">
        <v>241</v>
      </c>
      <c r="G34" s="427" t="s">
        <v>275</v>
      </c>
      <c r="H34" s="428" t="s">
        <v>276</v>
      </c>
      <c r="I34" s="168" t="s">
        <v>242</v>
      </c>
      <c r="J34" s="168" t="s">
        <v>243</v>
      </c>
      <c r="K34" s="156"/>
      <c r="L34" s="157"/>
      <c r="M34" s="156"/>
    </row>
    <row r="35" spans="1:13" ht="15" customHeight="1">
      <c r="A35" s="411"/>
      <c r="B35" s="411"/>
      <c r="C35" s="411"/>
      <c r="D35" s="186"/>
      <c r="E35" s="187"/>
      <c r="F35" s="186"/>
      <c r="G35" s="188"/>
      <c r="H35" s="189"/>
      <c r="I35" s="189"/>
      <c r="J35" s="189"/>
      <c r="K35" s="156"/>
      <c r="L35" s="157"/>
      <c r="M35" s="156"/>
    </row>
    <row r="36" spans="1:13" ht="15" customHeight="1">
      <c r="A36" s="411"/>
      <c r="B36" s="411"/>
      <c r="C36" s="411"/>
      <c r="D36" s="186"/>
      <c r="E36" s="187"/>
      <c r="F36" s="186"/>
      <c r="G36" s="188"/>
      <c r="H36" s="189"/>
      <c r="I36" s="189"/>
      <c r="J36" s="189"/>
      <c r="K36" s="156"/>
      <c r="L36" s="157"/>
      <c r="M36" s="156"/>
    </row>
    <row r="37" spans="1:13" ht="15" customHeight="1">
      <c r="A37" s="411"/>
      <c r="B37" s="411"/>
      <c r="C37" s="411"/>
      <c r="D37" s="186"/>
      <c r="E37" s="187"/>
      <c r="F37" s="186"/>
      <c r="G37" s="188"/>
      <c r="H37" s="189"/>
      <c r="I37" s="189"/>
      <c r="J37" s="189"/>
      <c r="K37" s="156"/>
      <c r="L37" s="157"/>
      <c r="M37" s="156"/>
    </row>
    <row r="38" spans="1:13" ht="15" customHeight="1">
      <c r="A38" s="411"/>
      <c r="B38" s="411"/>
      <c r="C38" s="411"/>
      <c r="D38" s="186"/>
      <c r="E38" s="187"/>
      <c r="F38" s="186"/>
      <c r="G38" s="188"/>
      <c r="H38" s="189"/>
      <c r="I38" s="189"/>
      <c r="J38" s="189"/>
      <c r="K38" s="156"/>
      <c r="L38" s="157"/>
      <c r="M38" s="156"/>
    </row>
    <row r="39" spans="1:13" ht="15" customHeight="1">
      <c r="A39" s="411"/>
      <c r="B39" s="411"/>
      <c r="C39" s="411"/>
      <c r="D39" s="186"/>
      <c r="E39" s="187"/>
      <c r="F39" s="186"/>
      <c r="G39" s="188"/>
      <c r="H39" s="189"/>
      <c r="I39" s="189"/>
      <c r="J39" s="189"/>
      <c r="K39" s="156"/>
      <c r="L39" s="157"/>
      <c r="M39" s="156"/>
    </row>
    <row r="40" spans="1:13" ht="15" customHeight="1">
      <c r="A40" s="411"/>
      <c r="B40" s="411"/>
      <c r="C40" s="411"/>
      <c r="D40" s="186"/>
      <c r="E40" s="187"/>
      <c r="F40" s="186"/>
      <c r="G40" s="188"/>
      <c r="H40" s="189"/>
      <c r="I40" s="189"/>
      <c r="J40" s="189"/>
      <c r="K40" s="156"/>
      <c r="L40" s="157"/>
      <c r="M40" s="156"/>
    </row>
    <row r="41" spans="1:13" ht="15" customHeight="1">
      <c r="A41" s="411"/>
      <c r="B41" s="411"/>
      <c r="C41" s="411"/>
      <c r="D41" s="186"/>
      <c r="E41" s="187"/>
      <c r="F41" s="186"/>
      <c r="G41" s="188"/>
      <c r="H41" s="189"/>
      <c r="I41" s="189"/>
      <c r="J41" s="189"/>
      <c r="K41" s="156"/>
      <c r="L41" s="157"/>
      <c r="M41" s="156"/>
    </row>
    <row r="42" spans="1:13" ht="15" customHeight="1">
      <c r="A42" s="411"/>
      <c r="B42" s="411"/>
      <c r="C42" s="411"/>
      <c r="D42" s="186"/>
      <c r="E42" s="187"/>
      <c r="F42" s="186"/>
      <c r="G42" s="188"/>
      <c r="H42" s="189"/>
      <c r="I42" s="189"/>
      <c r="J42" s="189"/>
      <c r="K42" s="156"/>
      <c r="L42" s="157"/>
      <c r="M42" s="156"/>
    </row>
    <row r="43" spans="1:13" ht="15" customHeight="1">
      <c r="A43" s="411"/>
      <c r="B43" s="411"/>
      <c r="C43" s="411"/>
      <c r="D43" s="186"/>
      <c r="E43" s="187"/>
      <c r="F43" s="186"/>
      <c r="G43" s="188"/>
      <c r="H43" s="189"/>
      <c r="I43" s="189"/>
      <c r="J43" s="189"/>
      <c r="K43" s="156"/>
      <c r="L43" s="157"/>
      <c r="M43" s="156"/>
    </row>
    <row r="44" spans="1:13" ht="15" customHeight="1">
      <c r="A44" s="411"/>
      <c r="B44" s="411"/>
      <c r="C44" s="411"/>
      <c r="D44" s="186"/>
      <c r="E44" s="187"/>
      <c r="F44" s="186"/>
      <c r="G44" s="188"/>
      <c r="H44" s="189"/>
      <c r="I44" s="189"/>
      <c r="J44" s="189"/>
      <c r="K44" s="156"/>
      <c r="L44" s="157"/>
      <c r="M44" s="156"/>
    </row>
    <row r="45" spans="1:13" ht="15" customHeight="1">
      <c r="A45" s="411"/>
      <c r="B45" s="411"/>
      <c r="C45" s="411"/>
      <c r="D45" s="186"/>
      <c r="E45" s="187"/>
      <c r="F45" s="186"/>
      <c r="G45" s="188"/>
      <c r="H45" s="189"/>
      <c r="I45" s="189"/>
      <c r="J45" s="189"/>
      <c r="K45" s="156"/>
      <c r="L45" s="157"/>
      <c r="M45" s="156"/>
    </row>
    <row r="46" spans="1:13" ht="15" customHeight="1">
      <c r="A46" s="411"/>
      <c r="B46" s="411"/>
      <c r="C46" s="411"/>
      <c r="D46" s="186"/>
      <c r="E46" s="187"/>
      <c r="F46" s="186"/>
      <c r="G46" s="188"/>
      <c r="H46" s="189"/>
      <c r="I46" s="189"/>
      <c r="J46" s="189"/>
      <c r="K46" s="156"/>
      <c r="L46" s="157"/>
      <c r="M46" s="156"/>
    </row>
    <row r="47" spans="1:13" ht="15" customHeight="1">
      <c r="A47" s="411"/>
      <c r="B47" s="411"/>
      <c r="C47" s="411"/>
      <c r="D47" s="186"/>
      <c r="E47" s="187"/>
      <c r="F47" s="186"/>
      <c r="G47" s="188"/>
      <c r="H47" s="189"/>
      <c r="I47" s="189"/>
      <c r="J47" s="189"/>
      <c r="K47" s="156"/>
      <c r="L47" s="157"/>
      <c r="M47" s="156"/>
    </row>
    <row r="48" spans="1:13" ht="15" customHeight="1">
      <c r="A48" s="411"/>
      <c r="B48" s="411"/>
      <c r="C48" s="411"/>
      <c r="D48" s="186"/>
      <c r="E48" s="187"/>
      <c r="F48" s="186"/>
      <c r="G48" s="188"/>
      <c r="H48" s="189"/>
      <c r="I48" s="189"/>
      <c r="J48" s="189"/>
      <c r="K48" s="156"/>
      <c r="L48" s="157"/>
      <c r="M48" s="156"/>
    </row>
    <row r="49" spans="1:13" ht="15" customHeight="1">
      <c r="A49" s="411"/>
      <c r="B49" s="411"/>
      <c r="C49" s="411"/>
      <c r="D49" s="186"/>
      <c r="E49" s="187"/>
      <c r="F49" s="186"/>
      <c r="G49" s="188"/>
      <c r="H49" s="189"/>
      <c r="I49" s="189"/>
      <c r="J49" s="189"/>
      <c r="K49" s="156"/>
      <c r="L49" s="157"/>
      <c r="M49" s="156"/>
    </row>
    <row r="50" spans="1:13" ht="15" customHeight="1">
      <c r="A50" s="411"/>
      <c r="B50" s="411"/>
      <c r="C50" s="411"/>
      <c r="D50" s="186"/>
      <c r="E50" s="187"/>
      <c r="F50" s="186"/>
      <c r="G50" s="188"/>
      <c r="H50" s="189"/>
      <c r="I50" s="189"/>
      <c r="J50" s="189"/>
      <c r="K50" s="156"/>
      <c r="L50" s="157"/>
      <c r="M50" s="156"/>
    </row>
    <row r="51" spans="1:13" ht="15" customHeight="1">
      <c r="A51" s="411"/>
      <c r="B51" s="411"/>
      <c r="C51" s="411"/>
      <c r="D51" s="186"/>
      <c r="E51" s="187"/>
      <c r="F51" s="186"/>
      <c r="G51" s="188"/>
      <c r="H51" s="189"/>
      <c r="I51" s="189"/>
      <c r="J51" s="189"/>
      <c r="K51" s="156"/>
      <c r="L51" s="157"/>
      <c r="M51" s="156"/>
    </row>
    <row r="52" spans="1:13" ht="15" customHeight="1">
      <c r="A52" s="411"/>
      <c r="B52" s="411"/>
      <c r="C52" s="411"/>
      <c r="D52" s="186"/>
      <c r="E52" s="187"/>
      <c r="F52" s="186"/>
      <c r="G52" s="188"/>
      <c r="H52" s="189"/>
      <c r="I52" s="189"/>
      <c r="J52" s="189"/>
      <c r="K52" s="156"/>
      <c r="L52" s="157"/>
      <c r="M52" s="156"/>
    </row>
    <row r="53" spans="1:13">
      <c r="A53" s="156"/>
      <c r="B53" s="156"/>
      <c r="C53" s="156"/>
      <c r="E53" s="155"/>
      <c r="G53" s="156"/>
      <c r="H53" s="157"/>
      <c r="I53" s="174" t="s">
        <v>248</v>
      </c>
      <c r="J53" s="157">
        <f>SUM(J35:J52)</f>
        <v>0</v>
      </c>
      <c r="K53" s="156"/>
      <c r="L53" s="157"/>
      <c r="M53" s="156"/>
    </row>
    <row r="54" spans="1:13">
      <c r="G54" s="157" t="s">
        <v>249</v>
      </c>
    </row>
    <row r="55" spans="1:13">
      <c r="D55" s="154"/>
      <c r="G55" s="415" t="s">
        <v>244</v>
      </c>
      <c r="H55" s="416"/>
      <c r="I55" s="417"/>
      <c r="J55" s="175">
        <f>SUMIFS(J$35:J$52,A$35:A$52,G55)</f>
        <v>0</v>
      </c>
      <c r="K55" s="156"/>
    </row>
    <row r="56" spans="1:13">
      <c r="G56" s="415" t="s">
        <v>250</v>
      </c>
      <c r="H56" s="416"/>
      <c r="I56" s="417"/>
      <c r="J56" s="175">
        <f>SUMIFS(J$35:J$52,A$35:A$52,G56)</f>
        <v>0</v>
      </c>
    </row>
    <row r="57" spans="1:13">
      <c r="G57" s="415" t="s">
        <v>251</v>
      </c>
      <c r="H57" s="416"/>
      <c r="I57" s="417"/>
      <c r="J57" s="175">
        <f>SUMIFS(J$35:J$52,A$35:A$52,G57)</f>
        <v>0</v>
      </c>
    </row>
    <row r="58" spans="1:13">
      <c r="G58" s="415" t="s">
        <v>252</v>
      </c>
      <c r="H58" s="416"/>
      <c r="I58" s="417"/>
      <c r="J58" s="175">
        <f>SUMIFS(J$35:J$52,A$35:A$52,G58)</f>
        <v>0</v>
      </c>
    </row>
    <row r="59" spans="1:13">
      <c r="A59" s="156"/>
      <c r="B59" s="156"/>
      <c r="C59" s="156"/>
      <c r="E59" s="155"/>
      <c r="G59" s="156"/>
      <c r="H59" s="157"/>
      <c r="I59" s="174" t="s">
        <v>248</v>
      </c>
      <c r="J59" s="157">
        <f>SUM(J55:J58)</f>
        <v>0</v>
      </c>
      <c r="K59" s="156"/>
      <c r="L59" s="157"/>
      <c r="M59" s="156"/>
    </row>
    <row r="60" spans="1:13">
      <c r="A60" s="156"/>
      <c r="B60" s="156"/>
      <c r="C60" s="156"/>
      <c r="E60" s="155"/>
      <c r="G60" s="156"/>
      <c r="H60" s="157"/>
      <c r="I60" s="174"/>
      <c r="J60" s="157"/>
      <c r="K60" s="156"/>
      <c r="L60" s="157"/>
      <c r="M60" s="156"/>
    </row>
    <row r="61" spans="1:13" ht="15" customHeight="1">
      <c r="A61" s="160" t="s">
        <v>253</v>
      </c>
      <c r="B61" s="160"/>
      <c r="C61" s="160"/>
      <c r="D61" s="160"/>
      <c r="E61" s="160"/>
      <c r="F61" s="154"/>
      <c r="G61" s="154"/>
      <c r="H61" s="154"/>
      <c r="J61" s="154"/>
      <c r="K61" s="158"/>
      <c r="L61" s="154"/>
    </row>
    <row r="62" spans="1:13" ht="15" customHeight="1">
      <c r="A62" s="154" t="s">
        <v>254</v>
      </c>
      <c r="D62" s="154"/>
      <c r="E62" s="154"/>
      <c r="F62" s="154"/>
      <c r="G62" s="154"/>
      <c r="H62" s="154"/>
      <c r="J62" s="154"/>
      <c r="K62" s="158"/>
      <c r="L62" s="154"/>
    </row>
    <row r="63" spans="1:13" ht="15" customHeight="1">
      <c r="A63" s="154" t="s">
        <v>255</v>
      </c>
      <c r="D63" s="154"/>
      <c r="E63" s="154"/>
      <c r="F63" s="154"/>
      <c r="G63" s="154"/>
      <c r="H63" s="154"/>
      <c r="J63" s="154"/>
      <c r="K63" s="158"/>
      <c r="L63" s="154"/>
    </row>
    <row r="64" spans="1:13" ht="15" customHeight="1">
      <c r="A64" s="154" t="s">
        <v>236</v>
      </c>
      <c r="D64" s="154"/>
      <c r="E64" s="154"/>
      <c r="F64" s="154"/>
      <c r="G64" s="154"/>
      <c r="H64" s="154"/>
      <c r="J64" s="154"/>
      <c r="K64" s="158"/>
      <c r="L64" s="154"/>
    </row>
    <row r="65" spans="1:12" ht="15" customHeight="1">
      <c r="A65" s="176"/>
      <c r="D65" s="154"/>
      <c r="E65" s="154"/>
      <c r="F65" s="154"/>
      <c r="G65" s="154"/>
      <c r="H65" s="154"/>
      <c r="J65" s="154"/>
      <c r="K65" s="158"/>
      <c r="L65" s="154"/>
    </row>
    <row r="66" spans="1:12" ht="15" customHeight="1">
      <c r="A66" s="176" t="s">
        <v>256</v>
      </c>
      <c r="D66" s="154"/>
      <c r="E66" s="154"/>
      <c r="F66" s="154"/>
      <c r="G66" s="154"/>
      <c r="H66" s="154"/>
      <c r="J66" s="154"/>
      <c r="K66" s="158"/>
      <c r="L66" s="154"/>
    </row>
    <row r="67" spans="1:12" ht="15" customHeight="1">
      <c r="A67" s="177" t="s">
        <v>257</v>
      </c>
      <c r="D67" s="154"/>
      <c r="E67" s="154"/>
      <c r="F67" s="154"/>
      <c r="G67" s="154"/>
      <c r="H67" s="154"/>
      <c r="J67" s="154"/>
      <c r="K67" s="158"/>
      <c r="L67" s="154"/>
    </row>
    <row r="68" spans="1:12" ht="15" customHeight="1">
      <c r="A68" s="177" t="s">
        <v>258</v>
      </c>
      <c r="D68" s="154"/>
      <c r="E68" s="154"/>
      <c r="F68" s="154"/>
      <c r="G68" s="154"/>
      <c r="H68" s="154"/>
      <c r="J68" s="154"/>
      <c r="K68" s="158"/>
      <c r="L68" s="154"/>
    </row>
    <row r="69" spans="1:12" ht="15" customHeight="1">
      <c r="A69" s="177" t="s">
        <v>259</v>
      </c>
      <c r="D69" s="154"/>
      <c r="E69" s="154"/>
      <c r="F69" s="154"/>
      <c r="G69" s="154"/>
      <c r="H69" s="154"/>
      <c r="J69" s="154"/>
      <c r="K69" s="158"/>
      <c r="L69" s="154"/>
    </row>
    <row r="70" spans="1:12" ht="15" customHeight="1">
      <c r="A70" s="177" t="s">
        <v>260</v>
      </c>
      <c r="D70" s="154"/>
      <c r="E70" s="154"/>
      <c r="F70" s="154"/>
      <c r="G70" s="154"/>
      <c r="H70" s="154"/>
      <c r="J70" s="154"/>
      <c r="K70" s="158"/>
      <c r="L70" s="154"/>
    </row>
    <row r="71" spans="1:12" ht="15" customHeight="1">
      <c r="A71" s="177" t="s">
        <v>261</v>
      </c>
      <c r="D71" s="154"/>
      <c r="E71" s="154"/>
      <c r="F71" s="154"/>
      <c r="G71" s="154"/>
      <c r="H71" s="154"/>
      <c r="J71" s="154"/>
      <c r="K71" s="158"/>
      <c r="L71" s="154"/>
    </row>
    <row r="72" spans="1:12" ht="15" customHeight="1">
      <c r="A72" s="176"/>
      <c r="D72" s="154"/>
      <c r="E72" s="154"/>
      <c r="F72" s="154"/>
      <c r="G72" s="154"/>
      <c r="H72" s="154"/>
      <c r="J72" s="154"/>
      <c r="K72" s="158"/>
      <c r="L72" s="154"/>
    </row>
    <row r="73" spans="1:12" ht="15" customHeight="1">
      <c r="A73" s="154" t="s">
        <v>238</v>
      </c>
      <c r="D73" s="154"/>
      <c r="E73" s="154"/>
      <c r="F73" s="154"/>
      <c r="G73" s="154"/>
      <c r="H73" s="154"/>
      <c r="J73" s="154"/>
      <c r="K73" s="158"/>
      <c r="L73" s="154"/>
    </row>
    <row r="74" spans="1:12" ht="15" customHeight="1">
      <c r="A74" s="178" t="s">
        <v>262</v>
      </c>
      <c r="B74" s="400" t="s">
        <v>138</v>
      </c>
      <c r="C74" s="423"/>
      <c r="D74" s="401"/>
      <c r="E74" s="400" t="s">
        <v>239</v>
      </c>
      <c r="F74" s="401"/>
      <c r="G74" s="179" t="s">
        <v>242</v>
      </c>
      <c r="H74" s="178" t="s">
        <v>263</v>
      </c>
      <c r="I74" s="194" t="s">
        <v>271</v>
      </c>
      <c r="J74" s="180" t="s">
        <v>243</v>
      </c>
    </row>
    <row r="75" spans="1:12" ht="15" customHeight="1">
      <c r="A75" s="181">
        <v>1</v>
      </c>
      <c r="B75" s="415" t="s">
        <v>264</v>
      </c>
      <c r="C75" s="416"/>
      <c r="D75" s="417"/>
      <c r="E75" s="419" t="s">
        <v>265</v>
      </c>
      <c r="F75" s="420"/>
      <c r="G75" s="179">
        <v>3300</v>
      </c>
      <c r="H75" s="181">
        <v>1</v>
      </c>
      <c r="I75" s="197">
        <v>45054</v>
      </c>
      <c r="J75" s="173">
        <f>G75*H75</f>
        <v>3300</v>
      </c>
    </row>
    <row r="76" spans="1:12" ht="15" customHeight="1">
      <c r="A76" s="181">
        <v>2</v>
      </c>
      <c r="B76" s="415" t="s">
        <v>264</v>
      </c>
      <c r="C76" s="416"/>
      <c r="D76" s="417"/>
      <c r="E76" s="419" t="s">
        <v>266</v>
      </c>
      <c r="F76" s="420"/>
      <c r="G76" s="179">
        <v>1650</v>
      </c>
      <c r="H76" s="181">
        <v>30</v>
      </c>
      <c r="I76" s="197">
        <v>45054</v>
      </c>
      <c r="J76" s="173">
        <f>G76*H76</f>
        <v>49500</v>
      </c>
    </row>
    <row r="77" spans="1:12" ht="15" customHeight="1">
      <c r="A77" s="181">
        <v>3</v>
      </c>
      <c r="B77" s="415" t="s">
        <v>202</v>
      </c>
      <c r="C77" s="416"/>
      <c r="D77" s="417"/>
      <c r="E77" s="421" t="s">
        <v>267</v>
      </c>
      <c r="F77" s="422"/>
      <c r="G77" s="179">
        <v>6000</v>
      </c>
      <c r="H77" s="181">
        <v>4</v>
      </c>
      <c r="I77" s="197">
        <v>45055</v>
      </c>
      <c r="J77" s="173">
        <f>G77*H77</f>
        <v>24000</v>
      </c>
    </row>
    <row r="78" spans="1:12">
      <c r="B78" s="155"/>
      <c r="C78" s="156"/>
      <c r="D78" s="156"/>
      <c r="E78" s="157"/>
      <c r="F78" s="158"/>
      <c r="G78" s="154"/>
      <c r="H78" s="154"/>
      <c r="I78" s="157"/>
    </row>
    <row r="79" spans="1:12">
      <c r="A79" s="178" t="s">
        <v>262</v>
      </c>
      <c r="B79" s="400" t="s">
        <v>138</v>
      </c>
      <c r="C79" s="423"/>
      <c r="D79" s="401"/>
      <c r="E79" s="400" t="s">
        <v>239</v>
      </c>
      <c r="F79" s="401"/>
      <c r="G79" s="179" t="s">
        <v>242</v>
      </c>
      <c r="H79" s="178" t="s">
        <v>263</v>
      </c>
      <c r="I79" s="429" t="s">
        <v>271</v>
      </c>
      <c r="J79" s="180" t="s">
        <v>243</v>
      </c>
    </row>
    <row r="80" spans="1:12">
      <c r="A80" s="181">
        <v>1</v>
      </c>
      <c r="B80" s="424"/>
      <c r="C80" s="425"/>
      <c r="D80" s="426"/>
      <c r="E80" s="395"/>
      <c r="F80" s="396"/>
      <c r="G80" s="190"/>
      <c r="H80" s="191"/>
      <c r="I80" s="196"/>
      <c r="J80" s="173">
        <f t="shared" ref="J80:J99" si="0">G80*H80</f>
        <v>0</v>
      </c>
    </row>
    <row r="81" spans="1:10">
      <c r="A81" s="181">
        <f>A80+1</f>
        <v>2</v>
      </c>
      <c r="B81" s="424"/>
      <c r="C81" s="425"/>
      <c r="D81" s="426"/>
      <c r="E81" s="395"/>
      <c r="F81" s="396"/>
      <c r="G81" s="190"/>
      <c r="H81" s="191"/>
      <c r="I81" s="196"/>
      <c r="J81" s="173">
        <f t="shared" si="0"/>
        <v>0</v>
      </c>
    </row>
    <row r="82" spans="1:10">
      <c r="A82" s="181">
        <f t="shared" ref="A82:A99" si="1">A81+1</f>
        <v>3</v>
      </c>
      <c r="B82" s="424"/>
      <c r="C82" s="425"/>
      <c r="D82" s="426"/>
      <c r="E82" s="395"/>
      <c r="F82" s="396"/>
      <c r="G82" s="190"/>
      <c r="H82" s="191"/>
      <c r="I82" s="196"/>
      <c r="J82" s="173">
        <f t="shared" si="0"/>
        <v>0</v>
      </c>
    </row>
    <row r="83" spans="1:10">
      <c r="A83" s="181">
        <f t="shared" si="1"/>
        <v>4</v>
      </c>
      <c r="B83" s="424"/>
      <c r="C83" s="425"/>
      <c r="D83" s="426"/>
      <c r="E83" s="395"/>
      <c r="F83" s="396"/>
      <c r="G83" s="190"/>
      <c r="H83" s="191"/>
      <c r="I83" s="196"/>
      <c r="J83" s="173">
        <f t="shared" si="0"/>
        <v>0</v>
      </c>
    </row>
    <row r="84" spans="1:10">
      <c r="A84" s="181">
        <f t="shared" si="1"/>
        <v>5</v>
      </c>
      <c r="B84" s="424"/>
      <c r="C84" s="425"/>
      <c r="D84" s="426"/>
      <c r="E84" s="395"/>
      <c r="F84" s="396"/>
      <c r="G84" s="190"/>
      <c r="H84" s="191"/>
      <c r="I84" s="196"/>
      <c r="J84" s="173">
        <f t="shared" si="0"/>
        <v>0</v>
      </c>
    </row>
    <row r="85" spans="1:10">
      <c r="A85" s="181">
        <f t="shared" si="1"/>
        <v>6</v>
      </c>
      <c r="B85" s="424"/>
      <c r="C85" s="425"/>
      <c r="D85" s="426"/>
      <c r="E85" s="395"/>
      <c r="F85" s="396"/>
      <c r="G85" s="190"/>
      <c r="H85" s="191"/>
      <c r="I85" s="196"/>
      <c r="J85" s="173">
        <f t="shared" si="0"/>
        <v>0</v>
      </c>
    </row>
    <row r="86" spans="1:10">
      <c r="A86" s="181">
        <f t="shared" si="1"/>
        <v>7</v>
      </c>
      <c r="B86" s="424"/>
      <c r="C86" s="425"/>
      <c r="D86" s="426"/>
      <c r="E86" s="395"/>
      <c r="F86" s="396"/>
      <c r="G86" s="190"/>
      <c r="H86" s="191"/>
      <c r="I86" s="196"/>
      <c r="J86" s="173">
        <f t="shared" si="0"/>
        <v>0</v>
      </c>
    </row>
    <row r="87" spans="1:10">
      <c r="A87" s="181">
        <f t="shared" si="1"/>
        <v>8</v>
      </c>
      <c r="B87" s="424"/>
      <c r="C87" s="425"/>
      <c r="D87" s="426"/>
      <c r="E87" s="395"/>
      <c r="F87" s="396"/>
      <c r="G87" s="190"/>
      <c r="H87" s="191"/>
      <c r="I87" s="196"/>
      <c r="J87" s="173">
        <f t="shared" si="0"/>
        <v>0</v>
      </c>
    </row>
    <row r="88" spans="1:10">
      <c r="A88" s="181">
        <f t="shared" si="1"/>
        <v>9</v>
      </c>
      <c r="B88" s="424"/>
      <c r="C88" s="425"/>
      <c r="D88" s="426"/>
      <c r="E88" s="395"/>
      <c r="F88" s="396"/>
      <c r="G88" s="190"/>
      <c r="H88" s="191"/>
      <c r="I88" s="196"/>
      <c r="J88" s="173">
        <f t="shared" si="0"/>
        <v>0</v>
      </c>
    </row>
    <row r="89" spans="1:10">
      <c r="A89" s="181">
        <f t="shared" si="1"/>
        <v>10</v>
      </c>
      <c r="B89" s="424"/>
      <c r="C89" s="425"/>
      <c r="D89" s="426"/>
      <c r="E89" s="395"/>
      <c r="F89" s="396"/>
      <c r="G89" s="190"/>
      <c r="H89" s="191"/>
      <c r="I89" s="196"/>
      <c r="J89" s="173">
        <f t="shared" si="0"/>
        <v>0</v>
      </c>
    </row>
    <row r="90" spans="1:10">
      <c r="A90" s="181">
        <f t="shared" si="1"/>
        <v>11</v>
      </c>
      <c r="B90" s="424"/>
      <c r="C90" s="425"/>
      <c r="D90" s="426"/>
      <c r="E90" s="395"/>
      <c r="F90" s="396"/>
      <c r="G90" s="190"/>
      <c r="H90" s="191"/>
      <c r="I90" s="196"/>
      <c r="J90" s="173">
        <f t="shared" si="0"/>
        <v>0</v>
      </c>
    </row>
    <row r="91" spans="1:10">
      <c r="A91" s="181">
        <f t="shared" si="1"/>
        <v>12</v>
      </c>
      <c r="B91" s="424"/>
      <c r="C91" s="425"/>
      <c r="D91" s="426"/>
      <c r="E91" s="395"/>
      <c r="F91" s="396"/>
      <c r="G91" s="190"/>
      <c r="H91" s="191"/>
      <c r="I91" s="196"/>
      <c r="J91" s="173">
        <f t="shared" si="0"/>
        <v>0</v>
      </c>
    </row>
    <row r="92" spans="1:10">
      <c r="A92" s="181">
        <f t="shared" si="1"/>
        <v>13</v>
      </c>
      <c r="B92" s="424"/>
      <c r="C92" s="425"/>
      <c r="D92" s="426"/>
      <c r="E92" s="395"/>
      <c r="F92" s="396"/>
      <c r="G92" s="190"/>
      <c r="H92" s="191"/>
      <c r="I92" s="196"/>
      <c r="J92" s="173">
        <f t="shared" si="0"/>
        <v>0</v>
      </c>
    </row>
    <row r="93" spans="1:10">
      <c r="A93" s="181">
        <f t="shared" si="1"/>
        <v>14</v>
      </c>
      <c r="B93" s="424"/>
      <c r="C93" s="425"/>
      <c r="D93" s="426"/>
      <c r="E93" s="395"/>
      <c r="F93" s="396"/>
      <c r="G93" s="190"/>
      <c r="H93" s="191"/>
      <c r="I93" s="196"/>
      <c r="J93" s="173">
        <f t="shared" si="0"/>
        <v>0</v>
      </c>
    </row>
    <row r="94" spans="1:10">
      <c r="A94" s="181">
        <f t="shared" si="1"/>
        <v>15</v>
      </c>
      <c r="B94" s="424"/>
      <c r="C94" s="425"/>
      <c r="D94" s="426"/>
      <c r="E94" s="395"/>
      <c r="F94" s="396"/>
      <c r="G94" s="190"/>
      <c r="H94" s="191"/>
      <c r="I94" s="196"/>
      <c r="J94" s="173">
        <f t="shared" si="0"/>
        <v>0</v>
      </c>
    </row>
    <row r="95" spans="1:10">
      <c r="A95" s="181">
        <f t="shared" si="1"/>
        <v>16</v>
      </c>
      <c r="B95" s="424"/>
      <c r="C95" s="425"/>
      <c r="D95" s="426"/>
      <c r="E95" s="395"/>
      <c r="F95" s="396"/>
      <c r="G95" s="190"/>
      <c r="H95" s="191"/>
      <c r="I95" s="196"/>
      <c r="J95" s="173">
        <f t="shared" si="0"/>
        <v>0</v>
      </c>
    </row>
    <row r="96" spans="1:10">
      <c r="A96" s="181">
        <f t="shared" si="1"/>
        <v>17</v>
      </c>
      <c r="B96" s="424"/>
      <c r="C96" s="425"/>
      <c r="D96" s="426"/>
      <c r="E96" s="395"/>
      <c r="F96" s="396"/>
      <c r="G96" s="190"/>
      <c r="H96" s="191"/>
      <c r="I96" s="196"/>
      <c r="J96" s="173">
        <f t="shared" si="0"/>
        <v>0</v>
      </c>
    </row>
    <row r="97" spans="1:11">
      <c r="A97" s="181">
        <f t="shared" si="1"/>
        <v>18</v>
      </c>
      <c r="B97" s="424"/>
      <c r="C97" s="425"/>
      <c r="D97" s="426"/>
      <c r="E97" s="395"/>
      <c r="F97" s="396"/>
      <c r="G97" s="190"/>
      <c r="H97" s="191"/>
      <c r="I97" s="196"/>
      <c r="J97" s="173">
        <f t="shared" si="0"/>
        <v>0</v>
      </c>
    </row>
    <row r="98" spans="1:11">
      <c r="A98" s="181">
        <f t="shared" si="1"/>
        <v>19</v>
      </c>
      <c r="B98" s="424"/>
      <c r="C98" s="425"/>
      <c r="D98" s="426"/>
      <c r="E98" s="395"/>
      <c r="F98" s="396"/>
      <c r="G98" s="190"/>
      <c r="H98" s="191"/>
      <c r="I98" s="196"/>
      <c r="J98" s="173">
        <f t="shared" si="0"/>
        <v>0</v>
      </c>
    </row>
    <row r="99" spans="1:11">
      <c r="A99" s="181">
        <f t="shared" si="1"/>
        <v>20</v>
      </c>
      <c r="B99" s="424"/>
      <c r="C99" s="425"/>
      <c r="D99" s="426"/>
      <c r="E99" s="395"/>
      <c r="F99" s="396"/>
      <c r="G99" s="190"/>
      <c r="H99" s="191"/>
      <c r="I99" s="196"/>
      <c r="J99" s="173">
        <f t="shared" si="0"/>
        <v>0</v>
      </c>
    </row>
    <row r="100" spans="1:11">
      <c r="I100" s="174" t="s">
        <v>248</v>
      </c>
      <c r="J100" s="157">
        <f>SUM(J80:J99)</f>
        <v>0</v>
      </c>
      <c r="K100" s="156"/>
    </row>
    <row r="101" spans="1:11">
      <c r="G101" s="157" t="s">
        <v>249</v>
      </c>
    </row>
    <row r="102" spans="1:11">
      <c r="D102" s="154"/>
      <c r="G102" s="415" t="s">
        <v>264</v>
      </c>
      <c r="H102" s="416"/>
      <c r="I102" s="417"/>
      <c r="J102" s="175">
        <f t="shared" ref="J102:J117" si="2">SUMIFS(J$80:J$99,B$80:B$99,G102)</f>
        <v>0</v>
      </c>
      <c r="K102" s="156"/>
    </row>
    <row r="103" spans="1:11">
      <c r="G103" s="415" t="s">
        <v>200</v>
      </c>
      <c r="H103" s="416"/>
      <c r="I103" s="417"/>
      <c r="J103" s="175">
        <f t="shared" si="2"/>
        <v>0</v>
      </c>
    </row>
    <row r="104" spans="1:11">
      <c r="G104" s="415" t="s">
        <v>201</v>
      </c>
      <c r="H104" s="416"/>
      <c r="I104" s="417"/>
      <c r="J104" s="175">
        <f t="shared" si="2"/>
        <v>0</v>
      </c>
    </row>
    <row r="105" spans="1:11">
      <c r="G105" s="415" t="s">
        <v>202</v>
      </c>
      <c r="H105" s="416"/>
      <c r="I105" s="417"/>
      <c r="J105" s="175">
        <f t="shared" si="2"/>
        <v>0</v>
      </c>
    </row>
    <row r="106" spans="1:11">
      <c r="D106" s="154"/>
      <c r="G106" s="415" t="s">
        <v>203</v>
      </c>
      <c r="H106" s="416"/>
      <c r="I106" s="417"/>
      <c r="J106" s="175">
        <f t="shared" si="2"/>
        <v>0</v>
      </c>
    </row>
    <row r="107" spans="1:11">
      <c r="D107" s="154"/>
      <c r="G107" s="415" t="s">
        <v>204</v>
      </c>
      <c r="H107" s="416"/>
      <c r="I107" s="417"/>
      <c r="J107" s="175">
        <f t="shared" si="2"/>
        <v>0</v>
      </c>
    </row>
    <row r="108" spans="1:11">
      <c r="D108" s="154"/>
      <c r="G108" s="415" t="s">
        <v>205</v>
      </c>
      <c r="H108" s="416"/>
      <c r="I108" s="417"/>
      <c r="J108" s="175">
        <f t="shared" si="2"/>
        <v>0</v>
      </c>
    </row>
    <row r="109" spans="1:11">
      <c r="D109" s="154"/>
      <c r="G109" s="415" t="s">
        <v>206</v>
      </c>
      <c r="H109" s="416"/>
      <c r="I109" s="417"/>
      <c r="J109" s="175">
        <f t="shared" si="2"/>
        <v>0</v>
      </c>
    </row>
    <row r="110" spans="1:11">
      <c r="D110" s="154"/>
      <c r="G110" s="415" t="s">
        <v>207</v>
      </c>
      <c r="H110" s="416"/>
      <c r="I110" s="417"/>
      <c r="J110" s="175">
        <f t="shared" si="2"/>
        <v>0</v>
      </c>
    </row>
    <row r="111" spans="1:11">
      <c r="D111" s="154"/>
      <c r="G111" s="415" t="s">
        <v>208</v>
      </c>
      <c r="H111" s="416"/>
      <c r="I111" s="417"/>
      <c r="J111" s="175">
        <f t="shared" si="2"/>
        <v>0</v>
      </c>
    </row>
    <row r="112" spans="1:11">
      <c r="D112" s="154"/>
      <c r="G112" s="415" t="s">
        <v>209</v>
      </c>
      <c r="H112" s="416"/>
      <c r="I112" s="417"/>
      <c r="J112" s="175">
        <f t="shared" si="2"/>
        <v>0</v>
      </c>
    </row>
    <row r="113" spans="4:10">
      <c r="D113" s="154"/>
      <c r="G113" s="415" t="s">
        <v>210</v>
      </c>
      <c r="H113" s="416"/>
      <c r="I113" s="417"/>
      <c r="J113" s="175">
        <f t="shared" si="2"/>
        <v>0</v>
      </c>
    </row>
    <row r="114" spans="4:10">
      <c r="D114" s="154"/>
      <c r="G114" s="415" t="s">
        <v>211</v>
      </c>
      <c r="H114" s="416"/>
      <c r="I114" s="417"/>
      <c r="J114" s="175">
        <f t="shared" si="2"/>
        <v>0</v>
      </c>
    </row>
    <row r="115" spans="4:10">
      <c r="D115" s="154"/>
      <c r="G115" s="415" t="s">
        <v>268</v>
      </c>
      <c r="H115" s="416"/>
      <c r="I115" s="417"/>
      <c r="J115" s="175">
        <f t="shared" si="2"/>
        <v>0</v>
      </c>
    </row>
    <row r="116" spans="4:10">
      <c r="D116" s="154"/>
      <c r="G116" s="415" t="s">
        <v>269</v>
      </c>
      <c r="H116" s="416"/>
      <c r="I116" s="417"/>
      <c r="J116" s="175">
        <f t="shared" si="2"/>
        <v>0</v>
      </c>
    </row>
    <row r="117" spans="4:10">
      <c r="D117" s="154"/>
      <c r="G117" s="415" t="s">
        <v>270</v>
      </c>
      <c r="H117" s="416"/>
      <c r="I117" s="417"/>
      <c r="J117" s="175">
        <f t="shared" si="2"/>
        <v>0</v>
      </c>
    </row>
    <row r="118" spans="4:10">
      <c r="D118" s="154"/>
      <c r="I118" s="174" t="s">
        <v>248</v>
      </c>
      <c r="J118" s="157">
        <f>SUM(J102:J117)</f>
        <v>0</v>
      </c>
    </row>
    <row r="119" spans="4:10">
      <c r="D119" s="154"/>
    </row>
    <row r="120" spans="4:10">
      <c r="D120" s="154"/>
    </row>
    <row r="121" spans="4:10">
      <c r="D121" s="154"/>
    </row>
  </sheetData>
  <protectedRanges>
    <protectedRange sqref="A5:D9 A11:D15 A17:D21" name="範囲1"/>
    <protectedRange sqref="E17:G21 E11:G15 E5:G9 I17:I21 I11:I15 I5:I9" name="範囲1_1"/>
  </protectedRanges>
  <mergeCells count="119">
    <mergeCell ref="G114:I114"/>
    <mergeCell ref="G115:I115"/>
    <mergeCell ref="G116:I116"/>
    <mergeCell ref="G117:I117"/>
    <mergeCell ref="G108:I108"/>
    <mergeCell ref="G109:I109"/>
    <mergeCell ref="G110:I110"/>
    <mergeCell ref="G111:I111"/>
    <mergeCell ref="G112:I112"/>
    <mergeCell ref="G113:I113"/>
    <mergeCell ref="G105:I105"/>
    <mergeCell ref="G106:I106"/>
    <mergeCell ref="G107:I107"/>
    <mergeCell ref="B97:D97"/>
    <mergeCell ref="E97:F97"/>
    <mergeCell ref="B98:D98"/>
    <mergeCell ref="E98:F98"/>
    <mergeCell ref="B99:D99"/>
    <mergeCell ref="E99:F99"/>
    <mergeCell ref="B94:D94"/>
    <mergeCell ref="B95:D95"/>
    <mergeCell ref="B96:D96"/>
    <mergeCell ref="B91:D91"/>
    <mergeCell ref="B92:D92"/>
    <mergeCell ref="B93:D93"/>
    <mergeCell ref="G102:I102"/>
    <mergeCell ref="G103:I103"/>
    <mergeCell ref="G104:I104"/>
    <mergeCell ref="B82:D82"/>
    <mergeCell ref="B83:D83"/>
    <mergeCell ref="B84:D84"/>
    <mergeCell ref="B79:D79"/>
    <mergeCell ref="B80:D80"/>
    <mergeCell ref="B81:D81"/>
    <mergeCell ref="B88:D88"/>
    <mergeCell ref="B89:D89"/>
    <mergeCell ref="B90:D90"/>
    <mergeCell ref="B85:D85"/>
    <mergeCell ref="B86:D86"/>
    <mergeCell ref="B87:D87"/>
    <mergeCell ref="B75:D75"/>
    <mergeCell ref="E75:F75"/>
    <mergeCell ref="B76:D76"/>
    <mergeCell ref="E76:F76"/>
    <mergeCell ref="B77:D77"/>
    <mergeCell ref="E77:F77"/>
    <mergeCell ref="A52:C52"/>
    <mergeCell ref="G55:I55"/>
    <mergeCell ref="G56:I56"/>
    <mergeCell ref="G57:I57"/>
    <mergeCell ref="G58:I58"/>
    <mergeCell ref="B74:D74"/>
    <mergeCell ref="E74:F74"/>
    <mergeCell ref="A46:C46"/>
    <mergeCell ref="A47:C47"/>
    <mergeCell ref="A48:C48"/>
    <mergeCell ref="A49:C49"/>
    <mergeCell ref="A50:C50"/>
    <mergeCell ref="A51:C51"/>
    <mergeCell ref="A43:C43"/>
    <mergeCell ref="A44:C44"/>
    <mergeCell ref="A45:C45"/>
    <mergeCell ref="A37:C37"/>
    <mergeCell ref="A38:C38"/>
    <mergeCell ref="A39:C39"/>
    <mergeCell ref="A40:C40"/>
    <mergeCell ref="A41:C41"/>
    <mergeCell ref="A42:C42"/>
    <mergeCell ref="A30:C30"/>
    <mergeCell ref="A31:C31"/>
    <mergeCell ref="A32:C32"/>
    <mergeCell ref="A34:C34"/>
    <mergeCell ref="A35:C35"/>
    <mergeCell ref="A36:C36"/>
    <mergeCell ref="A12:C13"/>
    <mergeCell ref="A14:C15"/>
    <mergeCell ref="A17:D17"/>
    <mergeCell ref="E17:F17"/>
    <mergeCell ref="A18:C19"/>
    <mergeCell ref="A20:C21"/>
    <mergeCell ref="A5:D5"/>
    <mergeCell ref="E5:F5"/>
    <mergeCell ref="A6:C7"/>
    <mergeCell ref="A8:C9"/>
    <mergeCell ref="A11:D11"/>
    <mergeCell ref="E11:F11"/>
    <mergeCell ref="G11:H11"/>
    <mergeCell ref="G9:H9"/>
    <mergeCell ref="G8:H8"/>
    <mergeCell ref="G7:H7"/>
    <mergeCell ref="G6:H6"/>
    <mergeCell ref="G5:H5"/>
    <mergeCell ref="E79:F79"/>
    <mergeCell ref="E87:F87"/>
    <mergeCell ref="E86:F86"/>
    <mergeCell ref="E85:F85"/>
    <mergeCell ref="E84:F84"/>
    <mergeCell ref="E83:F83"/>
    <mergeCell ref="E82:F82"/>
    <mergeCell ref="E81:F81"/>
    <mergeCell ref="E80:F80"/>
    <mergeCell ref="G21:H21"/>
    <mergeCell ref="G20:H20"/>
    <mergeCell ref="G19:H19"/>
    <mergeCell ref="G18:H18"/>
    <mergeCell ref="G17:H17"/>
    <mergeCell ref="G15:H15"/>
    <mergeCell ref="G14:H14"/>
    <mergeCell ref="G13:H13"/>
    <mergeCell ref="G12:H12"/>
    <mergeCell ref="E94:F94"/>
    <mergeCell ref="E93:F93"/>
    <mergeCell ref="E92:F92"/>
    <mergeCell ref="E91:F91"/>
    <mergeCell ref="E90:F90"/>
    <mergeCell ref="E89:F89"/>
    <mergeCell ref="E88:F88"/>
    <mergeCell ref="E96:F96"/>
    <mergeCell ref="E95:F95"/>
  </mergeCells>
  <phoneticPr fontId="3"/>
  <conditionalFormatting sqref="D30:D32">
    <cfRule type="duplicateValues" dxfId="5" priority="2"/>
  </conditionalFormatting>
  <conditionalFormatting sqref="D34">
    <cfRule type="duplicateValues" dxfId="4" priority="1"/>
  </conditionalFormatting>
  <dataValidations count="2">
    <dataValidation type="list" allowBlank="1" showInputMessage="1" showErrorMessage="1" sqref="A31:C32 A35:C52" xr:uid="{90C1A028-77CD-4222-8B97-46F95A0F3E74}">
      <formula1>$G$55:$G$58</formula1>
    </dataValidation>
    <dataValidation type="list" allowBlank="1" showInputMessage="1" showErrorMessage="1" sqref="B75:C77 B80:C99" xr:uid="{ABE8646B-C741-4810-B09B-EE5E9A5DDC3B}">
      <formula1>$G$102:$G$117</formula1>
    </dataValidation>
  </dataValidations>
  <pageMargins left="0.70866141732283472" right="0.70866141732283472" top="0.59055118110236227" bottom="0.39370078740157483" header="0.31496062992125984" footer="0.31496062992125984"/>
  <pageSetup paperSize="9" scale="89" fitToHeight="0" orientation="portrait" r:id="rId1"/>
  <rowBreaks count="1" manualBreakCount="1">
    <brk id="60"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A350E-C3B7-4925-A0C1-165DC7A89EE5}">
  <sheetPr>
    <tabColor theme="6" tint="0.39997558519241921"/>
  </sheetPr>
  <dimension ref="A1:AT159"/>
  <sheetViews>
    <sheetView showGridLines="0" view="pageBreakPreview" zoomScale="130" zoomScaleNormal="120" zoomScaleSheetLayoutView="130" workbookViewId="0">
      <selection activeCell="J1" sqref="J1"/>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6" t="s">
        <v>118</v>
      </c>
    </row>
    <row r="3" spans="1:46" s="12" customFormat="1" ht="12" customHeight="1">
      <c r="A3" s="279" t="s">
        <v>119</v>
      </c>
      <c r="B3" s="26" t="s">
        <v>29</v>
      </c>
      <c r="C3" s="27"/>
      <c r="D3" s="27"/>
      <c r="E3" s="28"/>
      <c r="F3" s="28"/>
      <c r="G3" s="28"/>
      <c r="H3" s="28"/>
      <c r="I3" s="28"/>
      <c r="J3" s="28"/>
      <c r="K3" s="29"/>
      <c r="L3" s="341"/>
      <c r="M3" s="342"/>
      <c r="N3" s="342"/>
      <c r="O3" s="342"/>
      <c r="P3" s="342"/>
      <c r="Q3" s="342"/>
      <c r="R3" s="342"/>
      <c r="S3" s="342"/>
      <c r="T3" s="342"/>
      <c r="U3" s="342"/>
      <c r="V3" s="342"/>
      <c r="W3" s="342"/>
      <c r="X3" s="342"/>
      <c r="Y3" s="342"/>
      <c r="Z3" s="342"/>
      <c r="AA3" s="342"/>
      <c r="AB3" s="342"/>
      <c r="AC3" s="342"/>
      <c r="AD3" s="342"/>
      <c r="AE3" s="342"/>
      <c r="AF3" s="343"/>
      <c r="AG3" s="361" t="s">
        <v>120</v>
      </c>
      <c r="AH3" s="238"/>
      <c r="AI3" s="238"/>
      <c r="AJ3" s="238"/>
      <c r="AK3" s="238"/>
      <c r="AL3" s="238"/>
      <c r="AM3" s="239"/>
    </row>
    <row r="4" spans="1:46" s="12" customFormat="1" ht="20.25" customHeight="1">
      <c r="A4" s="277"/>
      <c r="B4" s="30" t="s">
        <v>121</v>
      </c>
      <c r="C4" s="31"/>
      <c r="D4" s="31"/>
      <c r="E4" s="32"/>
      <c r="F4" s="32"/>
      <c r="G4" s="32"/>
      <c r="H4" s="32"/>
      <c r="I4" s="32"/>
      <c r="J4" s="32"/>
      <c r="K4" s="33"/>
      <c r="L4" s="338"/>
      <c r="M4" s="339"/>
      <c r="N4" s="339"/>
      <c r="O4" s="339"/>
      <c r="P4" s="339"/>
      <c r="Q4" s="339"/>
      <c r="R4" s="339"/>
      <c r="S4" s="339"/>
      <c r="T4" s="339"/>
      <c r="U4" s="339"/>
      <c r="V4" s="339"/>
      <c r="W4" s="339"/>
      <c r="X4" s="339"/>
      <c r="Y4" s="339"/>
      <c r="Z4" s="339"/>
      <c r="AA4" s="339"/>
      <c r="AB4" s="339"/>
      <c r="AC4" s="339"/>
      <c r="AD4" s="339"/>
      <c r="AE4" s="339"/>
      <c r="AF4" s="340"/>
      <c r="AG4" s="362"/>
      <c r="AH4" s="363"/>
      <c r="AI4" s="363"/>
      <c r="AJ4" s="363"/>
      <c r="AK4" s="363"/>
      <c r="AL4" s="363"/>
      <c r="AM4" s="364"/>
      <c r="AP4" s="353"/>
      <c r="AQ4" s="353"/>
      <c r="AR4" s="353"/>
      <c r="AS4" s="353"/>
      <c r="AT4" s="353"/>
    </row>
    <row r="5" spans="1:46" s="12" customFormat="1" ht="20.25" customHeight="1">
      <c r="A5" s="277"/>
      <c r="B5" s="137" t="s">
        <v>103</v>
      </c>
      <c r="C5" s="102"/>
      <c r="D5" s="102"/>
      <c r="E5" s="34"/>
      <c r="F5" s="34"/>
      <c r="G5" s="34"/>
      <c r="H5" s="34"/>
      <c r="I5" s="34"/>
      <c r="J5" s="34"/>
      <c r="K5" s="35"/>
      <c r="L5" s="365"/>
      <c r="M5" s="366"/>
      <c r="N5" s="366"/>
      <c r="O5" s="366"/>
      <c r="P5" s="366"/>
      <c r="Q5" s="366"/>
      <c r="R5" s="366"/>
      <c r="S5" s="366"/>
      <c r="T5" s="366"/>
      <c r="U5" s="366"/>
      <c r="V5" s="366"/>
      <c r="W5" s="366"/>
      <c r="X5" s="366"/>
      <c r="Y5" s="366"/>
      <c r="Z5" s="366"/>
      <c r="AA5" s="366"/>
      <c r="AB5" s="367"/>
      <c r="AC5" s="368" t="s">
        <v>122</v>
      </c>
      <c r="AD5" s="369"/>
      <c r="AE5" s="369"/>
      <c r="AF5" s="370"/>
      <c r="AG5" s="371"/>
      <c r="AH5" s="371"/>
      <c r="AI5" s="371"/>
      <c r="AJ5" s="371"/>
      <c r="AK5" s="371"/>
      <c r="AL5" s="224" t="s">
        <v>123</v>
      </c>
      <c r="AM5" s="225"/>
      <c r="AP5" s="353"/>
      <c r="AQ5" s="353"/>
      <c r="AR5" s="353"/>
      <c r="AS5" s="353"/>
      <c r="AT5" s="353"/>
    </row>
    <row r="6" spans="1:46" s="12" customFormat="1" ht="13.5" customHeight="1">
      <c r="A6" s="277"/>
      <c r="B6" s="300" t="s">
        <v>124</v>
      </c>
      <c r="C6" s="301"/>
      <c r="D6" s="301"/>
      <c r="E6" s="301"/>
      <c r="F6" s="301"/>
      <c r="G6" s="301"/>
      <c r="H6" s="301"/>
      <c r="I6" s="301"/>
      <c r="J6" s="301"/>
      <c r="K6" s="302"/>
      <c r="L6" s="36" t="s">
        <v>32</v>
      </c>
      <c r="M6" s="36"/>
      <c r="N6" s="36"/>
      <c r="O6" s="36"/>
      <c r="P6" s="36"/>
      <c r="Q6" s="352"/>
      <c r="R6" s="352"/>
      <c r="S6" s="36" t="s">
        <v>33</v>
      </c>
      <c r="T6" s="352"/>
      <c r="U6" s="352"/>
      <c r="V6" s="352"/>
      <c r="W6" s="36" t="s">
        <v>34</v>
      </c>
      <c r="X6" s="36"/>
      <c r="Y6" s="36"/>
      <c r="Z6" s="36"/>
      <c r="AA6" s="36"/>
      <c r="AB6" s="36"/>
      <c r="AC6" s="37" t="s">
        <v>125</v>
      </c>
      <c r="AD6" s="36"/>
      <c r="AE6" s="36"/>
      <c r="AF6" s="36"/>
      <c r="AG6" s="36"/>
      <c r="AH6" s="36"/>
      <c r="AI6" s="36"/>
      <c r="AJ6" s="36"/>
      <c r="AK6" s="36"/>
      <c r="AL6" s="36"/>
      <c r="AM6" s="38"/>
      <c r="AT6" s="354"/>
    </row>
    <row r="7" spans="1:46" s="12" customFormat="1" ht="20.25" customHeight="1">
      <c r="A7" s="277"/>
      <c r="B7" s="246"/>
      <c r="C7" s="247"/>
      <c r="D7" s="247"/>
      <c r="E7" s="247"/>
      <c r="F7" s="247"/>
      <c r="G7" s="247"/>
      <c r="H7" s="247"/>
      <c r="I7" s="247"/>
      <c r="J7" s="247"/>
      <c r="K7" s="304"/>
      <c r="L7" s="33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40"/>
      <c r="AT7" s="354"/>
    </row>
    <row r="8" spans="1:46" s="12" customFormat="1" ht="20.25" customHeight="1">
      <c r="A8" s="277"/>
      <c r="B8" s="39" t="s">
        <v>35</v>
      </c>
      <c r="C8" s="144"/>
      <c r="D8" s="144"/>
      <c r="E8" s="40"/>
      <c r="F8" s="40"/>
      <c r="G8" s="40"/>
      <c r="H8" s="40"/>
      <c r="I8" s="40"/>
      <c r="J8" s="40"/>
      <c r="K8" s="40"/>
      <c r="L8" s="39" t="s">
        <v>36</v>
      </c>
      <c r="M8" s="40"/>
      <c r="N8" s="40"/>
      <c r="O8" s="40"/>
      <c r="P8" s="40"/>
      <c r="Q8" s="40"/>
      <c r="R8" s="41"/>
      <c r="S8" s="355"/>
      <c r="T8" s="356"/>
      <c r="U8" s="356"/>
      <c r="V8" s="356"/>
      <c r="W8" s="356"/>
      <c r="X8" s="356"/>
      <c r="Y8" s="357"/>
      <c r="Z8" s="39" t="s">
        <v>37</v>
      </c>
      <c r="AA8" s="40"/>
      <c r="AB8" s="40"/>
      <c r="AC8" s="40"/>
      <c r="AD8" s="40"/>
      <c r="AE8" s="40"/>
      <c r="AF8" s="41"/>
      <c r="AG8" s="355"/>
      <c r="AH8" s="356"/>
      <c r="AI8" s="356"/>
      <c r="AJ8" s="356"/>
      <c r="AK8" s="356"/>
      <c r="AL8" s="356"/>
      <c r="AM8" s="357"/>
    </row>
    <row r="9" spans="1:46" s="12" customFormat="1" ht="20.25" customHeight="1">
      <c r="A9" s="278"/>
      <c r="B9" s="39" t="s">
        <v>126</v>
      </c>
      <c r="C9" s="144"/>
      <c r="D9" s="144"/>
      <c r="E9" s="40"/>
      <c r="F9" s="40"/>
      <c r="G9" s="40"/>
      <c r="H9" s="40"/>
      <c r="I9" s="40"/>
      <c r="J9" s="40"/>
      <c r="K9" s="40"/>
      <c r="L9" s="355"/>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7"/>
    </row>
    <row r="10" spans="1:46" s="12" customFormat="1" ht="18" customHeight="1">
      <c r="A10" s="374" t="s">
        <v>127</v>
      </c>
      <c r="B10" s="375"/>
      <c r="C10" s="375"/>
      <c r="D10" s="375"/>
      <c r="E10" s="375"/>
      <c r="F10" s="375"/>
      <c r="G10" s="375"/>
      <c r="H10" s="376"/>
      <c r="I10" s="42"/>
      <c r="J10" s="17" t="s">
        <v>128</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77"/>
      <c r="B11" s="378"/>
      <c r="C11" s="378"/>
      <c r="D11" s="378"/>
      <c r="E11" s="378"/>
      <c r="F11" s="378"/>
      <c r="G11" s="378"/>
      <c r="H11" s="379"/>
      <c r="I11" s="45"/>
      <c r="J11" s="46" t="s">
        <v>129</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46" s="12" customFormat="1" ht="20.25" customHeight="1">
      <c r="A13" s="48" t="s">
        <v>128</v>
      </c>
      <c r="B13" s="21"/>
      <c r="C13" s="21"/>
      <c r="D13" s="21"/>
      <c r="E13" s="21"/>
      <c r="F13" s="21"/>
      <c r="G13" s="21"/>
      <c r="H13" s="21"/>
      <c r="I13" s="49"/>
      <c r="J13" s="20"/>
      <c r="K13" s="32"/>
      <c r="L13" s="31"/>
      <c r="M13" s="31"/>
      <c r="N13" s="31"/>
      <c r="O13" s="31"/>
      <c r="P13" s="31"/>
      <c r="Q13" s="31"/>
      <c r="R13" s="31"/>
      <c r="S13" s="31"/>
      <c r="T13" s="31"/>
      <c r="U13" s="31"/>
      <c r="V13" s="31"/>
      <c r="W13" s="361" t="s">
        <v>130</v>
      </c>
      <c r="X13" s="238"/>
      <c r="Y13" s="238"/>
      <c r="Z13" s="239"/>
      <c r="AA13" s="386" t="str">
        <f>IF(L5="","",VLOOKUP(L5,$A$94:$B$128,2,0))</f>
        <v/>
      </c>
      <c r="AB13" s="387"/>
      <c r="AC13" s="387"/>
      <c r="AD13" s="238" t="s">
        <v>131</v>
      </c>
      <c r="AE13" s="239"/>
      <c r="AF13" s="361" t="s">
        <v>132</v>
      </c>
      <c r="AG13" s="238"/>
      <c r="AH13" s="239"/>
      <c r="AI13" s="336">
        <f>ROUNDDOWN($F$45/1000,0)</f>
        <v>0</v>
      </c>
      <c r="AJ13" s="337"/>
      <c r="AK13" s="337"/>
      <c r="AL13" s="238" t="s">
        <v>131</v>
      </c>
      <c r="AM13" s="239"/>
    </row>
    <row r="14" spans="1:46" s="12" customFormat="1" ht="20.25" customHeight="1">
      <c r="A14" s="50" t="s">
        <v>133</v>
      </c>
      <c r="B14" s="148"/>
      <c r="C14" s="18"/>
      <c r="D14" s="18"/>
      <c r="E14" s="18"/>
      <c r="F14" s="18"/>
      <c r="G14" s="18"/>
      <c r="H14" s="358"/>
      <c r="I14" s="359"/>
      <c r="J14" s="360"/>
      <c r="K14" s="372" t="s">
        <v>134</v>
      </c>
      <c r="L14" s="373"/>
      <c r="M14" s="373"/>
      <c r="N14" s="373"/>
      <c r="O14" s="373"/>
      <c r="P14" s="373"/>
      <c r="Q14" s="373"/>
      <c r="R14" s="373"/>
      <c r="S14" s="373"/>
      <c r="T14" s="373"/>
      <c r="U14" s="373"/>
      <c r="V14" s="373"/>
      <c r="W14" s="373"/>
      <c r="X14" s="373"/>
      <c r="Y14" s="373"/>
      <c r="Z14" s="373"/>
      <c r="AA14" s="373"/>
      <c r="AB14" s="373"/>
      <c r="AC14" s="373"/>
      <c r="AD14" s="373"/>
      <c r="AE14" s="373"/>
      <c r="AF14" s="51" t="s">
        <v>135</v>
      </c>
      <c r="AG14" s="52"/>
      <c r="AH14" s="52"/>
      <c r="AI14" s="18"/>
      <c r="AJ14" s="18"/>
      <c r="AK14" s="144"/>
      <c r="AL14" s="18"/>
      <c r="AM14" s="53"/>
    </row>
    <row r="15" spans="1:46" s="12" customFormat="1" ht="21" customHeight="1">
      <c r="A15" s="54"/>
      <c r="C15" s="384" t="s">
        <v>136</v>
      </c>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5"/>
    </row>
    <row r="16" spans="1:46" s="12" customFormat="1" ht="21" customHeight="1">
      <c r="A16" s="55"/>
      <c r="B16" s="11"/>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12" customFormat="1" ht="21" customHeight="1">
      <c r="A17" s="55"/>
      <c r="B17" s="11"/>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5"/>
    </row>
    <row r="18" spans="1:39" s="12" customFormat="1" ht="21" customHeight="1">
      <c r="A18" s="55"/>
      <c r="B18" s="1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12" customFormat="1" ht="21" customHeight="1">
      <c r="A19" s="55"/>
      <c r="B19" s="11"/>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5"/>
    </row>
    <row r="20" spans="1:39" s="12" customFormat="1" ht="21" customHeight="1">
      <c r="A20" s="55"/>
      <c r="B20" s="11"/>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row>
    <row r="21" spans="1:39" s="12" customFormat="1" ht="21" customHeight="1">
      <c r="A21" s="55"/>
      <c r="B21" s="11"/>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5"/>
    </row>
    <row r="22" spans="1:39" s="12" customFormat="1" ht="21" customHeight="1">
      <c r="A22" s="56"/>
      <c r="B22" s="14"/>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3"/>
    </row>
    <row r="23" spans="1:39" s="12" customFormat="1" ht="18" customHeight="1">
      <c r="A23" s="390" t="s">
        <v>137</v>
      </c>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2"/>
    </row>
    <row r="24" spans="1:39" ht="18" customHeight="1">
      <c r="A24" s="322" t="s">
        <v>138</v>
      </c>
      <c r="B24" s="323"/>
      <c r="C24" s="323"/>
      <c r="D24" s="323"/>
      <c r="E24" s="332"/>
      <c r="F24" s="322" t="s">
        <v>139</v>
      </c>
      <c r="G24" s="323"/>
      <c r="H24" s="323"/>
      <c r="I24" s="323"/>
      <c r="J24" s="323"/>
      <c r="K24" s="388" t="s">
        <v>140</v>
      </c>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row>
    <row r="25" spans="1:39" ht="9.75" customHeight="1">
      <c r="A25" s="320"/>
      <c r="B25" s="320"/>
      <c r="C25" s="320"/>
      <c r="D25" s="320"/>
      <c r="E25" s="320"/>
      <c r="F25" s="321"/>
      <c r="G25" s="321"/>
      <c r="H25" s="321"/>
      <c r="I25" s="321"/>
      <c r="J25" s="321"/>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row>
    <row r="26" spans="1:39" ht="9.75" customHeight="1">
      <c r="A26" s="320"/>
      <c r="B26" s="320"/>
      <c r="C26" s="320"/>
      <c r="D26" s="320"/>
      <c r="E26" s="320"/>
      <c r="F26" s="321"/>
      <c r="G26" s="321"/>
      <c r="H26" s="321"/>
      <c r="I26" s="321"/>
      <c r="J26" s="321"/>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row>
    <row r="27" spans="1:39" ht="9.75" customHeight="1">
      <c r="A27" s="320"/>
      <c r="B27" s="320"/>
      <c r="C27" s="320"/>
      <c r="D27" s="320"/>
      <c r="E27" s="320"/>
      <c r="F27" s="321"/>
      <c r="G27" s="321"/>
      <c r="H27" s="321"/>
      <c r="I27" s="321"/>
      <c r="J27" s="321"/>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row>
    <row r="28" spans="1:39" ht="9.75" customHeight="1">
      <c r="A28" s="320"/>
      <c r="B28" s="320"/>
      <c r="C28" s="320"/>
      <c r="D28" s="320"/>
      <c r="E28" s="320"/>
      <c r="F28" s="321"/>
      <c r="G28" s="321"/>
      <c r="H28" s="321"/>
      <c r="I28" s="321"/>
      <c r="J28" s="321"/>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row>
    <row r="29" spans="1:39" ht="9.75" customHeight="1">
      <c r="A29" s="320"/>
      <c r="B29" s="320"/>
      <c r="C29" s="320"/>
      <c r="D29" s="320"/>
      <c r="E29" s="320"/>
      <c r="F29" s="321"/>
      <c r="G29" s="321"/>
      <c r="H29" s="321"/>
      <c r="I29" s="321"/>
      <c r="J29" s="321"/>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row>
    <row r="30" spans="1:39" ht="9.75" customHeight="1">
      <c r="A30" s="320"/>
      <c r="B30" s="320"/>
      <c r="C30" s="320"/>
      <c r="D30" s="320"/>
      <c r="E30" s="320"/>
      <c r="F30" s="321"/>
      <c r="G30" s="321"/>
      <c r="H30" s="321"/>
      <c r="I30" s="321"/>
      <c r="J30" s="321"/>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row>
    <row r="31" spans="1:39" ht="9.75" customHeight="1">
      <c r="A31" s="320"/>
      <c r="B31" s="320"/>
      <c r="C31" s="320"/>
      <c r="D31" s="320"/>
      <c r="E31" s="320"/>
      <c r="F31" s="321"/>
      <c r="G31" s="321"/>
      <c r="H31" s="321"/>
      <c r="I31" s="321"/>
      <c r="J31" s="321"/>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row>
    <row r="32" spans="1:39" ht="9.75" customHeight="1">
      <c r="A32" s="320"/>
      <c r="B32" s="320"/>
      <c r="C32" s="320"/>
      <c r="D32" s="320"/>
      <c r="E32" s="320"/>
      <c r="F32" s="321"/>
      <c r="G32" s="321"/>
      <c r="H32" s="321"/>
      <c r="I32" s="321"/>
      <c r="J32" s="321"/>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row>
    <row r="33" spans="1:39" ht="9.75" customHeight="1">
      <c r="A33" s="320"/>
      <c r="B33" s="320"/>
      <c r="C33" s="320"/>
      <c r="D33" s="320"/>
      <c r="E33" s="320"/>
      <c r="F33" s="321"/>
      <c r="G33" s="321"/>
      <c r="H33" s="321"/>
      <c r="I33" s="321"/>
      <c r="J33" s="321"/>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row>
    <row r="34" spans="1:39" ht="9.75" customHeight="1">
      <c r="A34" s="320"/>
      <c r="B34" s="320"/>
      <c r="C34" s="320"/>
      <c r="D34" s="320"/>
      <c r="E34" s="320"/>
      <c r="F34" s="321"/>
      <c r="G34" s="321"/>
      <c r="H34" s="321"/>
      <c r="I34" s="321"/>
      <c r="J34" s="321"/>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row>
    <row r="35" spans="1:39" ht="9.75" customHeight="1">
      <c r="A35" s="320"/>
      <c r="B35" s="320"/>
      <c r="C35" s="320"/>
      <c r="D35" s="320"/>
      <c r="E35" s="320"/>
      <c r="F35" s="321"/>
      <c r="G35" s="321"/>
      <c r="H35" s="321"/>
      <c r="I35" s="321"/>
      <c r="J35" s="321"/>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row>
    <row r="36" spans="1:39" ht="9.75" customHeight="1">
      <c r="A36" s="320"/>
      <c r="B36" s="320"/>
      <c r="C36" s="320"/>
      <c r="D36" s="320"/>
      <c r="E36" s="320"/>
      <c r="F36" s="321"/>
      <c r="G36" s="321"/>
      <c r="H36" s="321"/>
      <c r="I36" s="321"/>
      <c r="J36" s="321"/>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row>
    <row r="37" spans="1:39" ht="9.75" customHeight="1">
      <c r="A37" s="320"/>
      <c r="B37" s="320"/>
      <c r="C37" s="320"/>
      <c r="D37" s="320"/>
      <c r="E37" s="320"/>
      <c r="F37" s="321"/>
      <c r="G37" s="321"/>
      <c r="H37" s="321"/>
      <c r="I37" s="321"/>
      <c r="J37" s="321"/>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row>
    <row r="38" spans="1:39" ht="9.75" customHeight="1">
      <c r="A38" s="320"/>
      <c r="B38" s="320"/>
      <c r="C38" s="320"/>
      <c r="D38" s="320"/>
      <c r="E38" s="320"/>
      <c r="F38" s="321"/>
      <c r="G38" s="321"/>
      <c r="H38" s="321"/>
      <c r="I38" s="321"/>
      <c r="J38" s="321"/>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row>
    <row r="39" spans="1:39" ht="9.75" customHeight="1">
      <c r="A39" s="320"/>
      <c r="B39" s="320"/>
      <c r="C39" s="320"/>
      <c r="D39" s="320"/>
      <c r="E39" s="320"/>
      <c r="F39" s="321"/>
      <c r="G39" s="321"/>
      <c r="H39" s="321"/>
      <c r="I39" s="321"/>
      <c r="J39" s="321"/>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row>
    <row r="40" spans="1:39" ht="9.75" customHeight="1">
      <c r="A40" s="320"/>
      <c r="B40" s="320"/>
      <c r="C40" s="320"/>
      <c r="D40" s="320"/>
      <c r="E40" s="320"/>
      <c r="F40" s="321"/>
      <c r="G40" s="321"/>
      <c r="H40" s="321"/>
      <c r="I40" s="321"/>
      <c r="J40" s="321"/>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row>
    <row r="41" spans="1:39" ht="9.75" customHeight="1">
      <c r="A41" s="320"/>
      <c r="B41" s="320"/>
      <c r="C41" s="320"/>
      <c r="D41" s="320"/>
      <c r="E41" s="320"/>
      <c r="F41" s="321"/>
      <c r="G41" s="321"/>
      <c r="H41" s="321"/>
      <c r="I41" s="321"/>
      <c r="J41" s="321"/>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row>
    <row r="42" spans="1:39" ht="9.75" customHeight="1">
      <c r="A42" s="320"/>
      <c r="B42" s="320"/>
      <c r="C42" s="320"/>
      <c r="D42" s="320"/>
      <c r="E42" s="320"/>
      <c r="F42" s="321"/>
      <c r="G42" s="321"/>
      <c r="H42" s="321"/>
      <c r="I42" s="321"/>
      <c r="J42" s="321"/>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row>
    <row r="43" spans="1:39" ht="9.75" customHeight="1">
      <c r="A43" s="320"/>
      <c r="B43" s="320"/>
      <c r="C43" s="320"/>
      <c r="D43" s="320"/>
      <c r="E43" s="320"/>
      <c r="F43" s="321"/>
      <c r="G43" s="321"/>
      <c r="H43" s="321"/>
      <c r="I43" s="321"/>
      <c r="J43" s="321"/>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row>
    <row r="44" spans="1:39" ht="9.75" customHeight="1" thickBot="1">
      <c r="A44" s="344"/>
      <c r="B44" s="345"/>
      <c r="C44" s="345"/>
      <c r="D44" s="345"/>
      <c r="E44" s="346"/>
      <c r="F44" s="347"/>
      <c r="G44" s="348"/>
      <c r="H44" s="348"/>
      <c r="I44" s="348"/>
      <c r="J44" s="389"/>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row>
    <row r="45" spans="1:39" ht="22.5" customHeight="1" thickTop="1">
      <c r="A45" s="327" t="s">
        <v>141</v>
      </c>
      <c r="B45" s="328"/>
      <c r="C45" s="328"/>
      <c r="D45" s="328"/>
      <c r="E45" s="328"/>
      <c r="F45" s="349">
        <f>SUM(F25:J44)</f>
        <v>0</v>
      </c>
      <c r="G45" s="350"/>
      <c r="H45" s="350"/>
      <c r="I45" s="350"/>
      <c r="J45" s="351"/>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row>
    <row r="46" spans="1:39" ht="18.75" customHeight="1">
      <c r="A46" s="138"/>
      <c r="B46" s="139"/>
      <c r="C46" s="140"/>
      <c r="D46" s="16"/>
      <c r="E46" s="141"/>
      <c r="F46" s="16"/>
      <c r="G46" s="16"/>
      <c r="H46" s="16"/>
      <c r="I46" s="16"/>
      <c r="J46" s="142"/>
      <c r="K46" s="142"/>
      <c r="L46" s="142"/>
      <c r="M46" s="142"/>
      <c r="N46" s="142"/>
      <c r="O46" s="139"/>
      <c r="P46" s="140"/>
      <c r="Q46" s="138"/>
      <c r="R46" s="138"/>
      <c r="S46" s="142"/>
      <c r="T46" s="10"/>
      <c r="U46" s="142"/>
      <c r="V46" s="142"/>
      <c r="W46" s="142"/>
      <c r="X46" s="142"/>
      <c r="Y46" s="16"/>
      <c r="Z46" s="16"/>
      <c r="AA46" s="16"/>
      <c r="AB46" s="139"/>
      <c r="AC46" s="140"/>
      <c r="AD46" s="142"/>
      <c r="AE46" s="142"/>
      <c r="AF46" s="142"/>
      <c r="AG46" s="142"/>
      <c r="AH46" s="142"/>
      <c r="AI46" s="143"/>
      <c r="AJ46" s="143"/>
      <c r="AK46" s="143"/>
      <c r="AL46" s="143"/>
      <c r="AM46" s="142"/>
    </row>
    <row r="47" spans="1:39" ht="18.75" customHeight="1">
      <c r="A47" s="57" t="s">
        <v>46</v>
      </c>
      <c r="B47" s="21"/>
      <c r="C47" s="13"/>
      <c r="D47" s="21"/>
      <c r="E47" s="15"/>
      <c r="F47" s="21"/>
      <c r="G47" s="21"/>
      <c r="H47" s="21"/>
      <c r="I47" s="21"/>
      <c r="J47" s="19"/>
      <c r="K47" s="19"/>
      <c r="L47" s="19"/>
      <c r="M47" s="19"/>
      <c r="N47" s="19"/>
      <c r="O47" s="25"/>
      <c r="P47" s="13"/>
      <c r="Q47" s="23"/>
      <c r="R47" s="23"/>
      <c r="S47" s="19"/>
      <c r="T47" s="20"/>
      <c r="U47" s="19"/>
      <c r="V47" s="22"/>
      <c r="W47" s="361" t="s">
        <v>130</v>
      </c>
      <c r="X47" s="238"/>
      <c r="Y47" s="238"/>
      <c r="Z47" s="239"/>
      <c r="AA47" s="386" t="str">
        <f>IF(L5="","",VLOOKUP(L5,$A$94:$C$128,3,FALSE))</f>
        <v/>
      </c>
      <c r="AB47" s="387"/>
      <c r="AC47" s="387"/>
      <c r="AD47" s="238" t="s">
        <v>131</v>
      </c>
      <c r="AE47" s="239"/>
      <c r="AF47" s="361" t="s">
        <v>132</v>
      </c>
      <c r="AG47" s="238"/>
      <c r="AH47" s="239"/>
      <c r="AI47" s="336">
        <f>ROUNDDOWN($F$65/1000,0)</f>
        <v>0</v>
      </c>
      <c r="AJ47" s="337"/>
      <c r="AK47" s="337"/>
      <c r="AL47" s="238" t="s">
        <v>131</v>
      </c>
      <c r="AM47" s="239"/>
    </row>
    <row r="48" spans="1:39" ht="18.75" customHeight="1">
      <c r="A48" s="50" t="s">
        <v>133</v>
      </c>
      <c r="B48" s="148"/>
      <c r="C48" s="18"/>
      <c r="D48" s="18"/>
      <c r="E48" s="18"/>
      <c r="F48" s="18"/>
      <c r="G48" s="18"/>
      <c r="H48" s="358"/>
      <c r="I48" s="359"/>
      <c r="J48" s="360"/>
      <c r="K48" s="372" t="s">
        <v>134</v>
      </c>
      <c r="L48" s="373"/>
      <c r="M48" s="373"/>
      <c r="N48" s="373"/>
      <c r="O48" s="373"/>
      <c r="P48" s="373"/>
      <c r="Q48" s="373"/>
      <c r="R48" s="373"/>
      <c r="S48" s="373"/>
      <c r="T48" s="373"/>
      <c r="U48" s="373"/>
      <c r="V48" s="373"/>
      <c r="W48" s="373"/>
      <c r="X48" s="373"/>
      <c r="Y48" s="373"/>
      <c r="Z48" s="373"/>
      <c r="AA48" s="373"/>
      <c r="AB48" s="373"/>
      <c r="AC48" s="373"/>
      <c r="AD48" s="373"/>
      <c r="AE48" s="373"/>
      <c r="AF48" s="51" t="s">
        <v>142</v>
      </c>
      <c r="AG48" s="52"/>
      <c r="AH48" s="52"/>
      <c r="AI48" s="18"/>
      <c r="AJ48" s="18"/>
      <c r="AK48" s="144"/>
      <c r="AL48" s="18"/>
      <c r="AM48" s="53"/>
    </row>
    <row r="49" spans="1:39" ht="25.5" customHeight="1">
      <c r="A49" s="54"/>
      <c r="B49" s="12"/>
      <c r="C49" s="380" t="s">
        <v>143</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row>
    <row r="50" spans="1:39" ht="25.5" customHeight="1">
      <c r="A50" s="56"/>
      <c r="B50" s="14"/>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3"/>
    </row>
    <row r="51" spans="1:39" ht="18.75" customHeight="1">
      <c r="A51" s="322" t="s">
        <v>137</v>
      </c>
      <c r="B51" s="323"/>
      <c r="C51" s="323"/>
      <c r="D51" s="323"/>
      <c r="E51" s="323"/>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2"/>
    </row>
    <row r="52" spans="1:39" ht="18" customHeight="1">
      <c r="A52" s="322" t="s">
        <v>138</v>
      </c>
      <c r="B52" s="323"/>
      <c r="C52" s="323"/>
      <c r="D52" s="323"/>
      <c r="E52" s="332"/>
      <c r="F52" s="322" t="s">
        <v>139</v>
      </c>
      <c r="G52" s="323"/>
      <c r="H52" s="323"/>
      <c r="I52" s="323"/>
      <c r="J52" s="323"/>
      <c r="K52" s="388" t="s">
        <v>140</v>
      </c>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row>
    <row r="53" spans="1:39" ht="9.75" customHeight="1">
      <c r="A53" s="320"/>
      <c r="B53" s="320"/>
      <c r="C53" s="320"/>
      <c r="D53" s="320"/>
      <c r="E53" s="320"/>
      <c r="F53" s="321"/>
      <c r="G53" s="321"/>
      <c r="H53" s="321"/>
      <c r="I53" s="321"/>
      <c r="J53" s="321"/>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row>
    <row r="54" spans="1:39" ht="9.75" customHeight="1">
      <c r="A54" s="320"/>
      <c r="B54" s="320"/>
      <c r="C54" s="320"/>
      <c r="D54" s="320"/>
      <c r="E54" s="320"/>
      <c r="F54" s="321"/>
      <c r="G54" s="321"/>
      <c r="H54" s="321"/>
      <c r="I54" s="321"/>
      <c r="J54" s="321"/>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row>
    <row r="55" spans="1:39" ht="9.75" customHeight="1">
      <c r="A55" s="320"/>
      <c r="B55" s="320"/>
      <c r="C55" s="320"/>
      <c r="D55" s="320"/>
      <c r="E55" s="320"/>
      <c r="F55" s="321"/>
      <c r="G55" s="321"/>
      <c r="H55" s="321"/>
      <c r="I55" s="321"/>
      <c r="J55" s="321"/>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row>
    <row r="56" spans="1:39" ht="9.75" customHeight="1">
      <c r="A56" s="320"/>
      <c r="B56" s="320"/>
      <c r="C56" s="320"/>
      <c r="D56" s="320"/>
      <c r="E56" s="320"/>
      <c r="F56" s="321"/>
      <c r="G56" s="321"/>
      <c r="H56" s="321"/>
      <c r="I56" s="321"/>
      <c r="J56" s="321"/>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row>
    <row r="57" spans="1:39" ht="9.75" customHeight="1">
      <c r="A57" s="320"/>
      <c r="B57" s="320"/>
      <c r="C57" s="320"/>
      <c r="D57" s="320"/>
      <c r="E57" s="320"/>
      <c r="F57" s="321"/>
      <c r="G57" s="321"/>
      <c r="H57" s="321"/>
      <c r="I57" s="321"/>
      <c r="J57" s="321"/>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row>
    <row r="58" spans="1:39" ht="9.75" customHeight="1">
      <c r="A58" s="320"/>
      <c r="B58" s="320"/>
      <c r="C58" s="320"/>
      <c r="D58" s="320"/>
      <c r="E58" s="320"/>
      <c r="F58" s="321"/>
      <c r="G58" s="321"/>
      <c r="H58" s="321"/>
      <c r="I58" s="321"/>
      <c r="J58" s="321"/>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row>
    <row r="59" spans="1:39" ht="9.75" customHeight="1">
      <c r="A59" s="320"/>
      <c r="B59" s="320"/>
      <c r="C59" s="320"/>
      <c r="D59" s="320"/>
      <c r="E59" s="320"/>
      <c r="F59" s="321"/>
      <c r="G59" s="321"/>
      <c r="H59" s="321"/>
      <c r="I59" s="321"/>
      <c r="J59" s="321"/>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row>
    <row r="60" spans="1:39" ht="9.75" customHeight="1">
      <c r="A60" s="320"/>
      <c r="B60" s="320"/>
      <c r="C60" s="320"/>
      <c r="D60" s="320"/>
      <c r="E60" s="320"/>
      <c r="F60" s="321"/>
      <c r="G60" s="321"/>
      <c r="H60" s="321"/>
      <c r="I60" s="321"/>
      <c r="J60" s="321"/>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row>
    <row r="61" spans="1:39" ht="9.75" customHeight="1">
      <c r="A61" s="320"/>
      <c r="B61" s="320"/>
      <c r="C61" s="320"/>
      <c r="D61" s="320"/>
      <c r="E61" s="320"/>
      <c r="F61" s="321"/>
      <c r="G61" s="321"/>
      <c r="H61" s="321"/>
      <c r="I61" s="321"/>
      <c r="J61" s="321"/>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row>
    <row r="62" spans="1:39" ht="9.75" customHeight="1">
      <c r="A62" s="320"/>
      <c r="B62" s="320"/>
      <c r="C62" s="320"/>
      <c r="D62" s="320"/>
      <c r="E62" s="320"/>
      <c r="F62" s="321"/>
      <c r="G62" s="321"/>
      <c r="H62" s="321"/>
      <c r="I62" s="321"/>
      <c r="J62" s="321"/>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row>
    <row r="63" spans="1:39" ht="9.75" customHeight="1">
      <c r="A63" s="320"/>
      <c r="B63" s="320"/>
      <c r="C63" s="320"/>
      <c r="D63" s="320"/>
      <c r="E63" s="320"/>
      <c r="F63" s="321"/>
      <c r="G63" s="321"/>
      <c r="H63" s="321"/>
      <c r="I63" s="321"/>
      <c r="J63" s="321"/>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row>
    <row r="64" spans="1:39" ht="9.75" customHeight="1" thickBot="1">
      <c r="A64" s="344"/>
      <c r="B64" s="345"/>
      <c r="C64" s="345"/>
      <c r="D64" s="345"/>
      <c r="E64" s="346"/>
      <c r="F64" s="347"/>
      <c r="G64" s="348"/>
      <c r="H64" s="348"/>
      <c r="I64" s="348"/>
      <c r="J64" s="348"/>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row>
    <row r="65" spans="1:39" ht="22.5" customHeight="1" thickTop="1">
      <c r="A65" s="327" t="s">
        <v>144</v>
      </c>
      <c r="B65" s="328"/>
      <c r="C65" s="328"/>
      <c r="D65" s="328"/>
      <c r="E65" s="329"/>
      <c r="F65" s="330">
        <f>SUM(F53:J64)</f>
        <v>0</v>
      </c>
      <c r="G65" s="331"/>
      <c r="H65" s="331"/>
      <c r="I65" s="331"/>
      <c r="J65" s="331"/>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58"/>
      <c r="B66" s="58"/>
      <c r="C66" s="58"/>
      <c r="D66" s="58"/>
      <c r="E66" s="58"/>
      <c r="F66" s="58"/>
      <c r="G66" s="58"/>
      <c r="H66" s="58"/>
      <c r="I66" s="58"/>
      <c r="J66" s="58"/>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row>
    <row r="67" spans="1:39" ht="3.75" customHeight="1">
      <c r="A67" s="60"/>
      <c r="B67" s="61"/>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3"/>
      <c r="AL67" s="63"/>
      <c r="AM67" s="64"/>
    </row>
    <row r="68" spans="1:39" ht="11.25" customHeight="1">
      <c r="A68" s="65" t="s">
        <v>145</v>
      </c>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M68" s="67"/>
    </row>
    <row r="69" spans="1:39" ht="11.25" customHeight="1">
      <c r="A69" s="150" t="s">
        <v>146</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68"/>
      <c r="AM69" s="69"/>
    </row>
    <row r="70" spans="1:39" ht="11.25" customHeight="1">
      <c r="A70" s="65" t="s">
        <v>147</v>
      </c>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70"/>
      <c r="AM70" s="71"/>
    </row>
    <row r="71" spans="1:39" ht="11.25" customHeight="1">
      <c r="A71" s="65" t="s">
        <v>148</v>
      </c>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72"/>
      <c r="AM71" s="67"/>
    </row>
    <row r="72" spans="1:39" ht="4.5" customHeight="1">
      <c r="A72" s="6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72"/>
      <c r="AM72" s="67"/>
    </row>
    <row r="73" spans="1:39" ht="11.25" customHeight="1">
      <c r="A73" s="324" t="s">
        <v>149</v>
      </c>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M73" s="67"/>
    </row>
    <row r="74" spans="1:39" ht="11.25" customHeight="1">
      <c r="A74" s="150" t="s">
        <v>150</v>
      </c>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M74" s="67"/>
    </row>
    <row r="75" spans="1:39" ht="11.25" customHeight="1">
      <c r="A75" s="150" t="s">
        <v>151</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2"/>
      <c r="AM75" s="67"/>
    </row>
    <row r="76" spans="1:39" ht="11.25" customHeight="1">
      <c r="A76" s="150" t="s">
        <v>152</v>
      </c>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2"/>
      <c r="AM76" s="67"/>
    </row>
    <row r="77" spans="1:39" ht="4.5" customHeight="1">
      <c r="A77" s="150"/>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2"/>
      <c r="AM77" s="67"/>
    </row>
    <row r="78" spans="1:39" ht="11.25" customHeight="1">
      <c r="A78" s="326" t="s">
        <v>153</v>
      </c>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M78" s="67"/>
    </row>
    <row r="79" spans="1:39" ht="11.25" customHeight="1">
      <c r="A79" s="150" t="s">
        <v>154</v>
      </c>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M79" s="67"/>
    </row>
    <row r="80" spans="1:39" ht="11.25" customHeight="1">
      <c r="A80" s="150" t="s">
        <v>155</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M80" s="67"/>
    </row>
    <row r="81" spans="1:39" ht="3" customHeight="1">
      <c r="A81" s="150"/>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M81" s="67"/>
    </row>
    <row r="82" spans="1:39" ht="11.25" customHeight="1">
      <c r="A82" s="324" t="s">
        <v>156</v>
      </c>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M82" s="67"/>
    </row>
    <row r="83" spans="1:39" ht="11.25" customHeight="1">
      <c r="A83" s="150" t="s">
        <v>157</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M83" s="67"/>
    </row>
    <row r="84" spans="1:39" ht="11.25" customHeight="1">
      <c r="A84" s="150" t="s">
        <v>158</v>
      </c>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M84" s="67"/>
    </row>
    <row r="85" spans="1:39" ht="3" customHeight="1">
      <c r="A85" s="150"/>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M85" s="67"/>
    </row>
    <row r="86" spans="1:39" ht="11.25" customHeight="1">
      <c r="A86" s="150" t="s">
        <v>159</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M86" s="67"/>
    </row>
    <row r="87" spans="1:39">
      <c r="A87" s="75" t="s">
        <v>160</v>
      </c>
      <c r="B87" s="76"/>
      <c r="AM87" s="67"/>
    </row>
    <row r="88" spans="1:39">
      <c r="A88" s="77" t="s">
        <v>161</v>
      </c>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9"/>
    </row>
    <row r="93" spans="1:39" s="131" customFormat="1" ht="6" hidden="1">
      <c r="B93" s="131" t="s">
        <v>162</v>
      </c>
      <c r="C93" s="131" t="s">
        <v>163</v>
      </c>
      <c r="D93" s="131" t="s">
        <v>164</v>
      </c>
      <c r="E93" s="131" t="s">
        <v>165</v>
      </c>
    </row>
    <row r="94" spans="1:39" s="131" customFormat="1" ht="6" hidden="1">
      <c r="A94" s="131" t="s">
        <v>166</v>
      </c>
      <c r="B94" s="132">
        <v>537</v>
      </c>
      <c r="C94" s="132">
        <v>268</v>
      </c>
      <c r="D94" s="132">
        <v>537</v>
      </c>
      <c r="E94" s="132">
        <v>268</v>
      </c>
      <c r="F94" s="131" t="s">
        <v>167</v>
      </c>
      <c r="G94" s="132"/>
    </row>
    <row r="95" spans="1:39" s="131" customFormat="1" ht="6" hidden="1">
      <c r="A95" s="131" t="s">
        <v>168</v>
      </c>
      <c r="B95" s="132">
        <v>684</v>
      </c>
      <c r="C95" s="132">
        <v>342</v>
      </c>
      <c r="D95" s="132">
        <v>684</v>
      </c>
      <c r="E95" s="132">
        <v>342</v>
      </c>
      <c r="F95" s="131" t="s">
        <v>167</v>
      </c>
      <c r="G95" s="132"/>
    </row>
    <row r="96" spans="1:39" s="131" customFormat="1" ht="6" hidden="1">
      <c r="A96" s="131" t="s">
        <v>169</v>
      </c>
      <c r="B96" s="132">
        <v>889</v>
      </c>
      <c r="C96" s="132">
        <v>445</v>
      </c>
      <c r="D96" s="132">
        <v>889</v>
      </c>
      <c r="E96" s="132">
        <v>445</v>
      </c>
      <c r="F96" s="131" t="s">
        <v>167</v>
      </c>
      <c r="G96" s="132"/>
    </row>
    <row r="97" spans="1:7" s="131" customFormat="1" ht="6" hidden="1">
      <c r="A97" s="131" t="s">
        <v>170</v>
      </c>
      <c r="B97" s="132">
        <v>231</v>
      </c>
      <c r="C97" s="132">
        <v>115</v>
      </c>
      <c r="D97" s="132">
        <v>231</v>
      </c>
      <c r="E97" s="132">
        <v>115</v>
      </c>
      <c r="F97" s="131" t="s">
        <v>167</v>
      </c>
      <c r="G97" s="132"/>
    </row>
    <row r="98" spans="1:7" s="131" customFormat="1" ht="6" hidden="1">
      <c r="A98" s="131" t="s">
        <v>56</v>
      </c>
      <c r="B98" s="132">
        <v>226</v>
      </c>
      <c r="C98" s="132">
        <v>113</v>
      </c>
      <c r="D98" s="132">
        <v>226</v>
      </c>
      <c r="E98" s="132">
        <v>113</v>
      </c>
      <c r="F98" s="131" t="s">
        <v>167</v>
      </c>
      <c r="G98" s="132"/>
    </row>
    <row r="99" spans="1:7" s="131" customFormat="1" ht="6" hidden="1">
      <c r="A99" s="131" t="s">
        <v>171</v>
      </c>
      <c r="B99" s="132">
        <v>564</v>
      </c>
      <c r="C99" s="132">
        <v>113</v>
      </c>
      <c r="D99" s="132">
        <v>564</v>
      </c>
      <c r="E99" s="132">
        <v>282</v>
      </c>
      <c r="F99" s="131" t="s">
        <v>167</v>
      </c>
      <c r="G99" s="132"/>
    </row>
    <row r="100" spans="1:7" s="131" customFormat="1" ht="6" hidden="1">
      <c r="A100" s="131" t="s">
        <v>172</v>
      </c>
      <c r="B100" s="132">
        <v>710</v>
      </c>
      <c r="C100" s="132">
        <v>355</v>
      </c>
      <c r="D100" s="132">
        <v>710</v>
      </c>
      <c r="E100" s="132">
        <v>355</v>
      </c>
      <c r="F100" s="131" t="s">
        <v>167</v>
      </c>
      <c r="G100" s="132"/>
    </row>
    <row r="101" spans="1:7" s="131" customFormat="1" ht="6" hidden="1">
      <c r="A101" s="131" t="s">
        <v>173</v>
      </c>
      <c r="B101" s="132">
        <v>1133</v>
      </c>
      <c r="C101" s="132">
        <v>567</v>
      </c>
      <c r="D101" s="132">
        <v>1133</v>
      </c>
      <c r="E101" s="132">
        <v>567</v>
      </c>
      <c r="F101" s="131" t="s">
        <v>167</v>
      </c>
      <c r="G101" s="132"/>
    </row>
    <row r="102" spans="1:7" s="131" customFormat="1" ht="6" hidden="1">
      <c r="A102" s="131" t="s">
        <v>174</v>
      </c>
      <c r="B102" s="153">
        <f t="shared" ref="B102:C103" si="0">D102*$AG$5</f>
        <v>0</v>
      </c>
      <c r="C102" s="153">
        <f t="shared" si="0"/>
        <v>0</v>
      </c>
      <c r="D102" s="132">
        <v>27</v>
      </c>
      <c r="E102" s="132">
        <v>13</v>
      </c>
      <c r="F102" s="131" t="s">
        <v>175</v>
      </c>
      <c r="G102" s="132"/>
    </row>
    <row r="103" spans="1:7" s="131" customFormat="1" ht="6" hidden="1">
      <c r="A103" s="131" t="s">
        <v>176</v>
      </c>
      <c r="B103" s="153">
        <f t="shared" si="0"/>
        <v>0</v>
      </c>
      <c r="C103" s="153">
        <f t="shared" si="0"/>
        <v>0</v>
      </c>
      <c r="D103" s="132">
        <v>27</v>
      </c>
      <c r="E103" s="132">
        <v>13</v>
      </c>
      <c r="F103" s="131" t="s">
        <v>175</v>
      </c>
      <c r="G103" s="132"/>
    </row>
    <row r="104" spans="1:7" s="131" customFormat="1" ht="6" hidden="1">
      <c r="A104" s="131" t="s">
        <v>64</v>
      </c>
      <c r="B104" s="132">
        <v>320</v>
      </c>
      <c r="C104" s="132">
        <v>160</v>
      </c>
      <c r="D104" s="132">
        <v>320</v>
      </c>
      <c r="E104" s="132">
        <v>160</v>
      </c>
      <c r="F104" s="131" t="s">
        <v>167</v>
      </c>
      <c r="G104" s="132"/>
    </row>
    <row r="105" spans="1:7" s="131" customFormat="1" ht="6" hidden="1">
      <c r="A105" s="131" t="s">
        <v>65</v>
      </c>
      <c r="B105" s="132">
        <v>339</v>
      </c>
      <c r="C105" s="132">
        <v>169</v>
      </c>
      <c r="D105" s="132">
        <v>339</v>
      </c>
      <c r="E105" s="132">
        <v>169</v>
      </c>
      <c r="F105" s="131" t="s">
        <v>167</v>
      </c>
      <c r="G105" s="132"/>
    </row>
    <row r="106" spans="1:7" s="131" customFormat="1" ht="6" hidden="1">
      <c r="A106" s="131" t="s">
        <v>66</v>
      </c>
      <c r="B106" s="132">
        <v>311</v>
      </c>
      <c r="C106" s="132">
        <v>156</v>
      </c>
      <c r="D106" s="132">
        <v>311</v>
      </c>
      <c r="E106" s="132">
        <v>156</v>
      </c>
      <c r="F106" s="131" t="s">
        <v>167</v>
      </c>
      <c r="G106" s="132"/>
    </row>
    <row r="107" spans="1:7" s="131" customFormat="1" ht="6" hidden="1">
      <c r="A107" s="131" t="s">
        <v>67</v>
      </c>
      <c r="B107" s="132">
        <v>137</v>
      </c>
      <c r="C107" s="132">
        <v>68</v>
      </c>
      <c r="D107" s="132">
        <v>137</v>
      </c>
      <c r="E107" s="132">
        <v>68</v>
      </c>
      <c r="F107" s="131" t="s">
        <v>167</v>
      </c>
      <c r="G107" s="132"/>
    </row>
    <row r="108" spans="1:7" s="131" customFormat="1" ht="6" hidden="1">
      <c r="A108" s="131" t="s">
        <v>68</v>
      </c>
      <c r="B108" s="132">
        <v>508</v>
      </c>
      <c r="C108" s="132">
        <v>254</v>
      </c>
      <c r="D108" s="132">
        <v>508</v>
      </c>
      <c r="E108" s="132">
        <v>254</v>
      </c>
      <c r="F108" s="131" t="s">
        <v>167</v>
      </c>
      <c r="G108" s="132"/>
    </row>
    <row r="109" spans="1:7" s="131" customFormat="1" ht="6" hidden="1">
      <c r="A109" s="131" t="s">
        <v>69</v>
      </c>
      <c r="B109" s="132">
        <v>204</v>
      </c>
      <c r="C109" s="132">
        <v>102</v>
      </c>
      <c r="D109" s="132">
        <v>204</v>
      </c>
      <c r="E109" s="132">
        <v>102</v>
      </c>
      <c r="F109" s="131" t="s">
        <v>167</v>
      </c>
      <c r="G109" s="132"/>
    </row>
    <row r="110" spans="1:7" s="131" customFormat="1" ht="6" hidden="1">
      <c r="A110" s="131" t="s">
        <v>70</v>
      </c>
      <c r="B110" s="132">
        <v>148</v>
      </c>
      <c r="C110" s="132">
        <v>74</v>
      </c>
      <c r="D110" s="132">
        <v>148</v>
      </c>
      <c r="E110" s="132">
        <v>74</v>
      </c>
      <c r="F110" s="131" t="s">
        <v>167</v>
      </c>
      <c r="G110" s="132"/>
    </row>
    <row r="111" spans="1:7" s="131" customFormat="1" ht="6" hidden="1">
      <c r="A111" s="131" t="s">
        <v>71</v>
      </c>
      <c r="B111" s="132"/>
      <c r="C111" s="132">
        <v>282</v>
      </c>
      <c r="D111" s="132"/>
      <c r="E111" s="132">
        <v>282</v>
      </c>
      <c r="F111" s="131" t="s">
        <v>167</v>
      </c>
      <c r="G111" s="132"/>
    </row>
    <row r="112" spans="1:7" s="131" customFormat="1" ht="6" hidden="1">
      <c r="A112" s="131" t="s">
        <v>177</v>
      </c>
      <c r="B112" s="132">
        <v>33</v>
      </c>
      <c r="C112" s="132">
        <v>16</v>
      </c>
      <c r="D112" s="132">
        <v>33</v>
      </c>
      <c r="E112" s="132">
        <v>16</v>
      </c>
      <c r="F112" s="131" t="s">
        <v>167</v>
      </c>
      <c r="G112" s="132"/>
    </row>
    <row r="113" spans="1:7" s="131" customFormat="1" ht="6" hidden="1">
      <c r="A113" s="131" t="s">
        <v>75</v>
      </c>
      <c r="B113" s="132">
        <v>475</v>
      </c>
      <c r="C113" s="132">
        <v>237</v>
      </c>
      <c r="D113" s="132">
        <v>475</v>
      </c>
      <c r="E113" s="132">
        <v>237</v>
      </c>
      <c r="F113" s="131" t="s">
        <v>167</v>
      </c>
      <c r="G113" s="132"/>
    </row>
    <row r="114" spans="1:7" s="131" customFormat="1" ht="6" hidden="1">
      <c r="A114" s="131" t="s">
        <v>76</v>
      </c>
      <c r="B114" s="132">
        <v>638</v>
      </c>
      <c r="C114" s="132">
        <v>319</v>
      </c>
      <c r="D114" s="132">
        <v>638</v>
      </c>
      <c r="E114" s="132">
        <v>319</v>
      </c>
      <c r="F114" s="131" t="s">
        <v>167</v>
      </c>
      <c r="G114" s="132"/>
    </row>
    <row r="115" spans="1:7" s="131" customFormat="1" ht="6" hidden="1">
      <c r="A115" s="131" t="s">
        <v>78</v>
      </c>
      <c r="B115" s="132">
        <f>D115*$AG$5</f>
        <v>0</v>
      </c>
      <c r="C115" s="132">
        <f>E115*$AG$5</f>
        <v>0</v>
      </c>
      <c r="D115" s="132">
        <v>38</v>
      </c>
      <c r="E115" s="132">
        <v>19</v>
      </c>
      <c r="F115" s="131" t="s">
        <v>175</v>
      </c>
      <c r="G115" s="132"/>
    </row>
    <row r="116" spans="1:7" s="131" customFormat="1" ht="6" hidden="1">
      <c r="A116" s="131" t="s">
        <v>79</v>
      </c>
      <c r="B116" s="132">
        <f>D116*$AG$5</f>
        <v>0</v>
      </c>
      <c r="C116" s="132">
        <f t="shared" ref="C116:C128" si="1">E116*$AG$5</f>
        <v>0</v>
      </c>
      <c r="D116" s="132">
        <v>40</v>
      </c>
      <c r="E116" s="132">
        <v>20</v>
      </c>
      <c r="F116" s="131" t="s">
        <v>175</v>
      </c>
      <c r="G116" s="132"/>
    </row>
    <row r="117" spans="1:7" s="131" customFormat="1" ht="6" hidden="1">
      <c r="A117" s="131" t="s">
        <v>80</v>
      </c>
      <c r="B117" s="132">
        <f t="shared" ref="B117:B128" si="2">D117*$AG$5</f>
        <v>0</v>
      </c>
      <c r="C117" s="132">
        <f t="shared" si="1"/>
        <v>0</v>
      </c>
      <c r="D117" s="132">
        <v>38</v>
      </c>
      <c r="E117" s="132">
        <v>19</v>
      </c>
      <c r="F117" s="131" t="s">
        <v>175</v>
      </c>
      <c r="G117" s="132"/>
    </row>
    <row r="118" spans="1:7" s="131" customFormat="1" ht="6" hidden="1">
      <c r="A118" s="131" t="s">
        <v>81</v>
      </c>
      <c r="B118" s="132">
        <f t="shared" si="2"/>
        <v>0</v>
      </c>
      <c r="C118" s="132">
        <f t="shared" si="1"/>
        <v>0</v>
      </c>
      <c r="D118" s="132">
        <v>48</v>
      </c>
      <c r="E118" s="132">
        <v>24</v>
      </c>
      <c r="F118" s="131" t="s">
        <v>175</v>
      </c>
      <c r="G118" s="132"/>
    </row>
    <row r="119" spans="1:7" s="131" customFormat="1" ht="6" hidden="1">
      <c r="A119" s="131" t="s">
        <v>82</v>
      </c>
      <c r="B119" s="132">
        <f t="shared" si="2"/>
        <v>0</v>
      </c>
      <c r="C119" s="132">
        <f t="shared" si="1"/>
        <v>0</v>
      </c>
      <c r="D119" s="132">
        <v>43</v>
      </c>
      <c r="E119" s="132">
        <v>21</v>
      </c>
      <c r="F119" s="131" t="s">
        <v>175</v>
      </c>
      <c r="G119" s="132"/>
    </row>
    <row r="120" spans="1:7" s="131" customFormat="1" ht="6" hidden="1">
      <c r="A120" s="131" t="s">
        <v>83</v>
      </c>
      <c r="B120" s="132">
        <f t="shared" si="2"/>
        <v>0</v>
      </c>
      <c r="C120" s="132">
        <f t="shared" si="1"/>
        <v>0</v>
      </c>
      <c r="D120" s="132">
        <v>36</v>
      </c>
      <c r="E120" s="132">
        <v>18</v>
      </c>
      <c r="F120" s="131" t="s">
        <v>175</v>
      </c>
      <c r="G120" s="132"/>
    </row>
    <row r="121" spans="1:7" s="131" customFormat="1" ht="6" hidden="1">
      <c r="A121" s="131" t="s">
        <v>178</v>
      </c>
      <c r="B121" s="132">
        <f t="shared" si="2"/>
        <v>0</v>
      </c>
      <c r="C121" s="132">
        <f t="shared" si="1"/>
        <v>0</v>
      </c>
      <c r="D121" s="132">
        <v>37</v>
      </c>
      <c r="E121" s="132">
        <v>19</v>
      </c>
      <c r="F121" s="131" t="s">
        <v>175</v>
      </c>
      <c r="G121" s="132"/>
    </row>
    <row r="122" spans="1:7" s="131" customFormat="1" ht="6" hidden="1">
      <c r="A122" s="131" t="s">
        <v>179</v>
      </c>
      <c r="B122" s="132">
        <f t="shared" si="2"/>
        <v>0</v>
      </c>
      <c r="C122" s="132">
        <f t="shared" si="1"/>
        <v>0</v>
      </c>
      <c r="D122" s="132">
        <v>35</v>
      </c>
      <c r="E122" s="132">
        <v>18</v>
      </c>
      <c r="F122" s="131" t="s">
        <v>175</v>
      </c>
      <c r="G122" s="132"/>
    </row>
    <row r="123" spans="1:7" s="131" customFormat="1" ht="6" hidden="1">
      <c r="A123" s="131" t="s">
        <v>180</v>
      </c>
      <c r="B123" s="132">
        <f t="shared" si="2"/>
        <v>0</v>
      </c>
      <c r="C123" s="132">
        <f t="shared" si="1"/>
        <v>0</v>
      </c>
      <c r="D123" s="132">
        <v>37</v>
      </c>
      <c r="E123" s="132">
        <v>19</v>
      </c>
      <c r="F123" s="131" t="s">
        <v>175</v>
      </c>
      <c r="G123" s="132"/>
    </row>
    <row r="124" spans="1:7" s="131" customFormat="1" ht="6" hidden="1">
      <c r="A124" s="131" t="s">
        <v>181</v>
      </c>
      <c r="B124" s="132">
        <f t="shared" si="2"/>
        <v>0</v>
      </c>
      <c r="C124" s="132">
        <f t="shared" si="1"/>
        <v>0</v>
      </c>
      <c r="D124" s="132">
        <v>35</v>
      </c>
      <c r="E124" s="132">
        <v>18</v>
      </c>
      <c r="F124" s="131" t="s">
        <v>175</v>
      </c>
      <c r="G124" s="132"/>
    </row>
    <row r="125" spans="1:7" s="131" customFormat="1" ht="6" hidden="1">
      <c r="A125" s="131" t="s">
        <v>182</v>
      </c>
      <c r="B125" s="132">
        <f t="shared" si="2"/>
        <v>0</v>
      </c>
      <c r="C125" s="132">
        <f t="shared" si="1"/>
        <v>0</v>
      </c>
      <c r="D125" s="132">
        <v>37</v>
      </c>
      <c r="E125" s="132">
        <v>19</v>
      </c>
      <c r="F125" s="131" t="s">
        <v>175</v>
      </c>
      <c r="G125" s="132"/>
    </row>
    <row r="126" spans="1:7" s="131" customFormat="1" ht="6" hidden="1">
      <c r="A126" s="131" t="s">
        <v>183</v>
      </c>
      <c r="B126" s="132">
        <f t="shared" si="2"/>
        <v>0</v>
      </c>
      <c r="C126" s="132">
        <f t="shared" si="1"/>
        <v>0</v>
      </c>
      <c r="D126" s="132">
        <v>35</v>
      </c>
      <c r="E126" s="132">
        <v>18</v>
      </c>
      <c r="F126" s="131" t="s">
        <v>175</v>
      </c>
      <c r="G126" s="132"/>
    </row>
    <row r="127" spans="1:7" s="131" customFormat="1" ht="6" hidden="1">
      <c r="A127" s="131" t="s">
        <v>184</v>
      </c>
      <c r="B127" s="132">
        <f t="shared" si="2"/>
        <v>0</v>
      </c>
      <c r="C127" s="132">
        <f t="shared" si="1"/>
        <v>0</v>
      </c>
      <c r="D127" s="132">
        <v>37</v>
      </c>
      <c r="E127" s="132">
        <v>19</v>
      </c>
      <c r="F127" s="131" t="s">
        <v>175</v>
      </c>
      <c r="G127" s="132"/>
    </row>
    <row r="128" spans="1:7" s="131" customFormat="1" ht="6" hidden="1">
      <c r="A128" s="131" t="s">
        <v>185</v>
      </c>
      <c r="B128" s="132">
        <f t="shared" si="2"/>
        <v>0</v>
      </c>
      <c r="C128" s="132">
        <f t="shared" si="1"/>
        <v>0</v>
      </c>
      <c r="D128" s="132">
        <v>35</v>
      </c>
      <c r="E128" s="132">
        <v>18</v>
      </c>
      <c r="F128" s="131" t="s">
        <v>175</v>
      </c>
      <c r="G128" s="132"/>
    </row>
    <row r="129" spans="1:7" s="131" customFormat="1" ht="6" hidden="1"/>
    <row r="130" spans="1:7" s="131" customFormat="1" ht="6" hidden="1">
      <c r="A130" s="131" t="s">
        <v>186</v>
      </c>
      <c r="B130" s="131" t="s">
        <v>187</v>
      </c>
    </row>
    <row r="131" spans="1:7" s="131" customFormat="1" ht="6" hidden="1">
      <c r="A131" s="131" t="s">
        <v>188</v>
      </c>
      <c r="B131" s="131">
        <v>0</v>
      </c>
      <c r="C131" s="131" t="b">
        <v>0</v>
      </c>
      <c r="D131" s="131" t="b">
        <v>0</v>
      </c>
      <c r="E131" s="131" t="b">
        <v>0</v>
      </c>
      <c r="F131" s="131">
        <v>0</v>
      </c>
      <c r="G131" s="131">
        <v>0</v>
      </c>
    </row>
    <row r="132" spans="1:7" s="131" customFormat="1" ht="6" hidden="1">
      <c r="A132" s="131" t="s">
        <v>189</v>
      </c>
    </row>
    <row r="133" spans="1:7" s="131" customFormat="1" ht="6" hidden="1">
      <c r="A133" s="131" t="s">
        <v>190</v>
      </c>
    </row>
    <row r="134" spans="1:7" s="131" customFormat="1" ht="6" hidden="1">
      <c r="A134" s="131" t="s">
        <v>191</v>
      </c>
    </row>
    <row r="135" spans="1:7" s="131" customFormat="1" ht="6" hidden="1">
      <c r="A135" s="131" t="s">
        <v>192</v>
      </c>
    </row>
    <row r="136" spans="1:7" s="131" customFormat="1" ht="6" hidden="1">
      <c r="A136" s="131" t="s">
        <v>193</v>
      </c>
    </row>
    <row r="137" spans="1:7" s="131" customFormat="1" ht="6" hidden="1">
      <c r="A137" s="131" t="s">
        <v>194</v>
      </c>
    </row>
    <row r="138" spans="1:7" s="136" customFormat="1" ht="11.25" hidden="1">
      <c r="A138" s="136" t="s">
        <v>195</v>
      </c>
    </row>
    <row r="139" spans="1:7" s="136" customFormat="1" ht="11.25" hidden="1">
      <c r="A139" s="136" t="s">
        <v>196</v>
      </c>
    </row>
    <row r="140" spans="1:7" s="136" customFormat="1" ht="11.25" hidden="1">
      <c r="A140" s="136" t="s">
        <v>197</v>
      </c>
    </row>
    <row r="141" spans="1:7" s="136" customFormat="1" ht="11.25" hidden="1">
      <c r="A141" s="136" t="s">
        <v>198</v>
      </c>
    </row>
    <row r="142" spans="1:7" s="136" customFormat="1" ht="11.25" hidden="1">
      <c r="A142" s="136" t="s">
        <v>199</v>
      </c>
    </row>
    <row r="143" spans="1:7" s="136" customFormat="1" ht="11.25" hidden="1">
      <c r="A143" s="136" t="s">
        <v>200</v>
      </c>
    </row>
    <row r="144" spans="1:7" s="136" customFormat="1" ht="11.25" hidden="1">
      <c r="A144" s="136" t="s">
        <v>201</v>
      </c>
    </row>
    <row r="145" spans="1:1" s="136" customFormat="1" ht="11.25" hidden="1">
      <c r="A145" s="136" t="s">
        <v>202</v>
      </c>
    </row>
    <row r="146" spans="1:1" s="136" customFormat="1" ht="11.25" hidden="1">
      <c r="A146" s="136" t="s">
        <v>203</v>
      </c>
    </row>
    <row r="147" spans="1:1" s="136" customFormat="1" ht="11.25" hidden="1">
      <c r="A147" s="136" t="s">
        <v>204</v>
      </c>
    </row>
    <row r="148" spans="1:1" s="136" customFormat="1" ht="11.25" hidden="1">
      <c r="A148" s="136" t="s">
        <v>205</v>
      </c>
    </row>
    <row r="149" spans="1:1" s="136" customFormat="1" ht="11.25" hidden="1">
      <c r="A149" s="136" t="s">
        <v>206</v>
      </c>
    </row>
    <row r="150" spans="1:1" s="136" customFormat="1" ht="11.25" hidden="1">
      <c r="A150" s="136" t="s">
        <v>207</v>
      </c>
    </row>
    <row r="151" spans="1:1" s="136" customFormat="1" ht="11.25" hidden="1">
      <c r="A151" s="136" t="s">
        <v>208</v>
      </c>
    </row>
    <row r="152" spans="1:1" s="136" customFormat="1" ht="11.25" hidden="1">
      <c r="A152" s="136" t="s">
        <v>209</v>
      </c>
    </row>
    <row r="153" spans="1:1" s="136" customFormat="1" ht="11.25" hidden="1">
      <c r="A153" s="136" t="s">
        <v>210</v>
      </c>
    </row>
    <row r="154" spans="1:1" s="136" customFormat="1" ht="11.25" hidden="1">
      <c r="A154" s="136" t="s">
        <v>211</v>
      </c>
    </row>
    <row r="155" spans="1:1" s="136" customFormat="1" ht="11.25" hidden="1">
      <c r="A155" s="136" t="s">
        <v>212</v>
      </c>
    </row>
    <row r="156" spans="1:1" s="136" customFormat="1" ht="11.25" hidden="1">
      <c r="A156" s="136" t="s">
        <v>213</v>
      </c>
    </row>
    <row r="157" spans="1:1" s="136" customFormat="1" ht="11.25" hidden="1">
      <c r="A157" s="136" t="s">
        <v>214</v>
      </c>
    </row>
    <row r="158" spans="1:1" s="136" customFormat="1" ht="11.25" hidden="1">
      <c r="A158" s="136" t="s">
        <v>215</v>
      </c>
    </row>
    <row r="159" spans="1:1" s="136" customFormat="1" ht="11.25" hidden="1">
      <c r="A159" s="136" t="s">
        <v>216</v>
      </c>
    </row>
  </sheetData>
  <sheetProtection formatCells="0" formatColumns="0" formatRows="0" insertColumns="0" insertRows="0" autoFilter="0"/>
  <mergeCells count="151">
    <mergeCell ref="A65:E65"/>
    <mergeCell ref="F65:J65"/>
    <mergeCell ref="K65:AM65"/>
    <mergeCell ref="A73:AK73"/>
    <mergeCell ref="A78:AK78"/>
    <mergeCell ref="A82:AK82"/>
    <mergeCell ref="A63:E63"/>
    <mergeCell ref="F63:J63"/>
    <mergeCell ref="K63:AM63"/>
    <mergeCell ref="A64:E64"/>
    <mergeCell ref="F64:J64"/>
    <mergeCell ref="K64:AM64"/>
    <mergeCell ref="A61:E61"/>
    <mergeCell ref="F61:J61"/>
    <mergeCell ref="K61:AM61"/>
    <mergeCell ref="A62:E62"/>
    <mergeCell ref="F62:J62"/>
    <mergeCell ref="K62:AM62"/>
    <mergeCell ref="A59:E59"/>
    <mergeCell ref="F59:J59"/>
    <mergeCell ref="K59:AM59"/>
    <mergeCell ref="A60:E60"/>
    <mergeCell ref="F60:J60"/>
    <mergeCell ref="K60:AM60"/>
    <mergeCell ref="A57:E57"/>
    <mergeCell ref="F57:J57"/>
    <mergeCell ref="K57:AM57"/>
    <mergeCell ref="A58:E58"/>
    <mergeCell ref="F58:J58"/>
    <mergeCell ref="K58:AM58"/>
    <mergeCell ref="A55:E55"/>
    <mergeCell ref="F55:J55"/>
    <mergeCell ref="K55:AM55"/>
    <mergeCell ref="A56:E56"/>
    <mergeCell ref="F56:J56"/>
    <mergeCell ref="K56:AM56"/>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45:E45"/>
    <mergeCell ref="F45:J45"/>
    <mergeCell ref="K45:AM45"/>
    <mergeCell ref="W47:Z47"/>
    <mergeCell ref="AA47:AC47"/>
    <mergeCell ref="AD47:AE47"/>
    <mergeCell ref="AF47:AH47"/>
    <mergeCell ref="AI47:AK47"/>
    <mergeCell ref="AL47:AM47"/>
    <mergeCell ref="A43:E43"/>
    <mergeCell ref="F43:J43"/>
    <mergeCell ref="K43:AM43"/>
    <mergeCell ref="A44:E44"/>
    <mergeCell ref="F44:J44"/>
    <mergeCell ref="K44:AM44"/>
    <mergeCell ref="A41:E41"/>
    <mergeCell ref="F41:J41"/>
    <mergeCell ref="K41:AM41"/>
    <mergeCell ref="A42:E42"/>
    <mergeCell ref="F42:J42"/>
    <mergeCell ref="K42:AM42"/>
    <mergeCell ref="A39:E39"/>
    <mergeCell ref="F39:J39"/>
    <mergeCell ref="K39:AM39"/>
    <mergeCell ref="A40:E40"/>
    <mergeCell ref="F40:J40"/>
    <mergeCell ref="K40:AM40"/>
    <mergeCell ref="A37:E37"/>
    <mergeCell ref="F37:J37"/>
    <mergeCell ref="K37:AM37"/>
    <mergeCell ref="A38:E38"/>
    <mergeCell ref="F38:J38"/>
    <mergeCell ref="K38:AM38"/>
    <mergeCell ref="A35:E35"/>
    <mergeCell ref="F35:J35"/>
    <mergeCell ref="K35:AM35"/>
    <mergeCell ref="A36:E36"/>
    <mergeCell ref="F36:J36"/>
    <mergeCell ref="K36:AM36"/>
    <mergeCell ref="A33:E33"/>
    <mergeCell ref="F33:J33"/>
    <mergeCell ref="K33:AM33"/>
    <mergeCell ref="A34:E34"/>
    <mergeCell ref="F34:J34"/>
    <mergeCell ref="K34:AM34"/>
    <mergeCell ref="A31:E31"/>
    <mergeCell ref="F31:J31"/>
    <mergeCell ref="K31:AM31"/>
    <mergeCell ref="A32:E32"/>
    <mergeCell ref="F32:J32"/>
    <mergeCell ref="K32:AM32"/>
    <mergeCell ref="A29:E29"/>
    <mergeCell ref="F29:J29"/>
    <mergeCell ref="K29:AM29"/>
    <mergeCell ref="A30:E30"/>
    <mergeCell ref="F30:J30"/>
    <mergeCell ref="K30:AM30"/>
    <mergeCell ref="A27:E27"/>
    <mergeCell ref="F27:J27"/>
    <mergeCell ref="K27:AM27"/>
    <mergeCell ref="A28:E28"/>
    <mergeCell ref="F28:J28"/>
    <mergeCell ref="K28:AM28"/>
    <mergeCell ref="A25:E25"/>
    <mergeCell ref="F25:J25"/>
    <mergeCell ref="K25:AM25"/>
    <mergeCell ref="A26:E26"/>
    <mergeCell ref="F26:J26"/>
    <mergeCell ref="K26:AM26"/>
    <mergeCell ref="H14:J14"/>
    <mergeCell ref="K14:AE14"/>
    <mergeCell ref="C15:AM22"/>
    <mergeCell ref="A23:AM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3"/>
  <dataValidations count="6">
    <dataValidation type="list" allowBlank="1" sqref="A53:E64" xr:uid="{87A1718B-CAD0-4BE6-9A04-2C6B21658792}">
      <formula1>$A$155:$A$159</formula1>
    </dataValidation>
    <dataValidation type="list" allowBlank="1" sqref="A25:E44" xr:uid="{07812B50-8A7D-488E-9C3A-F02A10910E4E}">
      <formula1>$A$138:$A$154</formula1>
    </dataValidation>
    <dataValidation type="list" allowBlank="1" showInputMessage="1" showErrorMessage="1" sqref="L5:AB5" xr:uid="{F13C488F-BD2E-4EEC-897E-02D4B72BC8FE}">
      <formula1>$A$94:$A$128</formula1>
    </dataValidation>
    <dataValidation type="list" allowBlank="1" showInputMessage="1" showErrorMessage="1" sqref="H48:J48" xr:uid="{7C90CB5B-FBA3-4D26-8EF1-BAD8DDD944D9}">
      <formula1>$A$136:$A$137</formula1>
    </dataValidation>
    <dataValidation type="list" allowBlank="1" showInputMessage="1" showErrorMessage="1" sqref="H14:J14" xr:uid="{D478BD01-9743-41AE-B562-7F149784E620}">
      <formula1>$A$130:$A$135</formula1>
    </dataValidation>
    <dataValidation imeMode="halfAlpha" allowBlank="1" showInputMessage="1" showErrorMessage="1" sqref="S47:V47 AD46:AH46 S46:X46 J46:N47 AM46" xr:uid="{6C0FC650-16C2-446F-AB7B-197C5EC66087}"/>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0892-4010-4139-A133-862621685FAC}">
  <sheetPr>
    <tabColor theme="6" tint="0.39997558519241921"/>
    <pageSetUpPr fitToPage="1"/>
  </sheetPr>
  <dimension ref="A1:AT121"/>
  <sheetViews>
    <sheetView view="pageBreakPreview" zoomScale="85" zoomScaleNormal="85" zoomScaleSheetLayoutView="85" workbookViewId="0">
      <selection activeCell="H73" sqref="H73"/>
    </sheetView>
  </sheetViews>
  <sheetFormatPr defaultColWidth="9" defaultRowHeight="13.5"/>
  <cols>
    <col min="1" max="3" width="5" style="154" customWidth="1"/>
    <col min="4" max="4" width="11.375" style="155" customWidth="1"/>
    <col min="5" max="6" width="11.375" style="156" customWidth="1"/>
    <col min="7" max="7" width="8.625" style="157" customWidth="1"/>
    <col min="8" max="8" width="8.625" style="158" customWidth="1"/>
    <col min="9" max="9" width="16.625" style="158" customWidth="1"/>
    <col min="10" max="10" width="11.375" style="159" customWidth="1"/>
    <col min="11" max="11" width="3.375" style="154" bestFit="1" customWidth="1"/>
    <col min="12" max="12" width="11.375" style="158" customWidth="1"/>
    <col min="13" max="13" width="11.375" style="154" customWidth="1"/>
    <col min="14" max="16384" width="9" style="154"/>
  </cols>
  <sheetData>
    <row r="1" spans="1:10">
      <c r="A1" s="154" t="s">
        <v>217</v>
      </c>
    </row>
    <row r="3" spans="1:10">
      <c r="A3" s="160" t="s">
        <v>218</v>
      </c>
      <c r="B3" s="160"/>
      <c r="C3" s="160"/>
      <c r="D3" s="154"/>
      <c r="E3" s="154"/>
      <c r="F3" s="154"/>
      <c r="G3" s="154"/>
      <c r="I3" s="154"/>
      <c r="J3" s="154"/>
    </row>
    <row r="4" spans="1:10" ht="14.25" thickBot="1">
      <c r="A4" s="154" t="s">
        <v>219</v>
      </c>
      <c r="D4" s="154"/>
      <c r="E4" s="154"/>
      <c r="F4" s="154"/>
      <c r="G4" s="154"/>
      <c r="I4" s="154"/>
      <c r="J4" s="154"/>
    </row>
    <row r="5" spans="1:10">
      <c r="A5" s="408" t="s">
        <v>220</v>
      </c>
      <c r="B5" s="408"/>
      <c r="C5" s="408"/>
      <c r="D5" s="409"/>
      <c r="E5" s="410" t="s">
        <v>221</v>
      </c>
      <c r="F5" s="397"/>
      <c r="G5" s="397" t="s">
        <v>222</v>
      </c>
      <c r="H5" s="397"/>
      <c r="I5" s="161" t="s">
        <v>223</v>
      </c>
      <c r="J5" s="154"/>
    </row>
    <row r="6" spans="1:10" ht="13.5" customHeight="1">
      <c r="A6" s="402" t="s">
        <v>224</v>
      </c>
      <c r="B6" s="403"/>
      <c r="C6" s="404"/>
      <c r="D6" s="162" t="s">
        <v>225</v>
      </c>
      <c r="E6" s="182"/>
      <c r="F6" s="192" t="s">
        <v>226</v>
      </c>
      <c r="G6" s="399"/>
      <c r="H6" s="399"/>
      <c r="I6" s="184"/>
      <c r="J6" s="154"/>
    </row>
    <row r="7" spans="1:10">
      <c r="A7" s="405"/>
      <c r="B7" s="406"/>
      <c r="C7" s="407"/>
      <c r="D7" s="163" t="s">
        <v>227</v>
      </c>
      <c r="E7" s="182"/>
      <c r="F7" s="192" t="s">
        <v>226</v>
      </c>
      <c r="G7" s="399"/>
      <c r="H7" s="399"/>
      <c r="I7" s="184"/>
      <c r="J7" s="154"/>
    </row>
    <row r="8" spans="1:10" ht="13.5" customHeight="1">
      <c r="A8" s="402" t="s">
        <v>228</v>
      </c>
      <c r="B8" s="403"/>
      <c r="C8" s="404"/>
      <c r="D8" s="163" t="s">
        <v>225</v>
      </c>
      <c r="E8" s="182"/>
      <c r="F8" s="192" t="s">
        <v>226</v>
      </c>
      <c r="G8" s="399"/>
      <c r="H8" s="399"/>
      <c r="I8" s="184"/>
      <c r="J8" s="154"/>
    </row>
    <row r="9" spans="1:10" ht="14.25" thickBot="1">
      <c r="A9" s="405"/>
      <c r="B9" s="406"/>
      <c r="C9" s="407"/>
      <c r="D9" s="163" t="s">
        <v>227</v>
      </c>
      <c r="E9" s="183"/>
      <c r="F9" s="164" t="s">
        <v>226</v>
      </c>
      <c r="G9" s="398"/>
      <c r="H9" s="398"/>
      <c r="I9" s="185"/>
      <c r="J9" s="154"/>
    </row>
    <row r="10" spans="1:10" ht="14.25" thickBot="1">
      <c r="D10" s="154"/>
      <c r="E10" s="154"/>
      <c r="F10" s="154"/>
      <c r="G10" s="154"/>
      <c r="I10" s="154"/>
      <c r="J10" s="154"/>
    </row>
    <row r="11" spans="1:10">
      <c r="A11" s="408" t="s">
        <v>220</v>
      </c>
      <c r="B11" s="408"/>
      <c r="C11" s="408"/>
      <c r="D11" s="409"/>
      <c r="E11" s="410" t="s">
        <v>229</v>
      </c>
      <c r="F11" s="397"/>
      <c r="G11" s="397" t="s">
        <v>230</v>
      </c>
      <c r="H11" s="397"/>
      <c r="I11" s="161" t="s">
        <v>231</v>
      </c>
      <c r="J11" s="154"/>
    </row>
    <row r="12" spans="1:10" ht="13.5" customHeight="1">
      <c r="A12" s="402" t="s">
        <v>224</v>
      </c>
      <c r="B12" s="403"/>
      <c r="C12" s="404"/>
      <c r="D12" s="162" t="s">
        <v>225</v>
      </c>
      <c r="E12" s="182"/>
      <c r="F12" s="192" t="s">
        <v>226</v>
      </c>
      <c r="G12" s="399"/>
      <c r="H12" s="399"/>
      <c r="I12" s="184"/>
      <c r="J12" s="154"/>
    </row>
    <row r="13" spans="1:10">
      <c r="A13" s="405"/>
      <c r="B13" s="406"/>
      <c r="C13" s="407"/>
      <c r="D13" s="163" t="s">
        <v>227</v>
      </c>
      <c r="E13" s="182"/>
      <c r="F13" s="192" t="s">
        <v>226</v>
      </c>
      <c r="G13" s="399"/>
      <c r="H13" s="399"/>
      <c r="I13" s="184"/>
      <c r="J13" s="154"/>
    </row>
    <row r="14" spans="1:10" ht="13.5" customHeight="1">
      <c r="A14" s="402" t="s">
        <v>228</v>
      </c>
      <c r="B14" s="403"/>
      <c r="C14" s="404"/>
      <c r="D14" s="163" t="s">
        <v>225</v>
      </c>
      <c r="E14" s="182"/>
      <c r="F14" s="192" t="s">
        <v>226</v>
      </c>
      <c r="G14" s="399"/>
      <c r="H14" s="399"/>
      <c r="I14" s="184"/>
      <c r="J14" s="154"/>
    </row>
    <row r="15" spans="1:10" ht="14.25" thickBot="1">
      <c r="A15" s="405"/>
      <c r="B15" s="406"/>
      <c r="C15" s="407"/>
      <c r="D15" s="163" t="s">
        <v>227</v>
      </c>
      <c r="E15" s="183"/>
      <c r="F15" s="164" t="s">
        <v>226</v>
      </c>
      <c r="G15" s="398"/>
      <c r="H15" s="398"/>
      <c r="I15" s="185"/>
      <c r="J15" s="154"/>
    </row>
    <row r="16" spans="1:10" ht="14.25" thickBot="1">
      <c r="D16" s="154"/>
      <c r="E16" s="154"/>
      <c r="F16" s="154"/>
      <c r="G16" s="154"/>
      <c r="I16" s="154"/>
      <c r="J16" s="154"/>
    </row>
    <row r="17" spans="1:46">
      <c r="A17" s="408" t="s">
        <v>220</v>
      </c>
      <c r="B17" s="408"/>
      <c r="C17" s="408"/>
      <c r="D17" s="409"/>
      <c r="E17" s="410" t="s">
        <v>232</v>
      </c>
      <c r="F17" s="397"/>
      <c r="G17" s="397" t="s">
        <v>233</v>
      </c>
      <c r="H17" s="397"/>
      <c r="I17" s="161" t="s">
        <v>234</v>
      </c>
      <c r="J17" s="154"/>
    </row>
    <row r="18" spans="1:46" ht="13.5" customHeight="1">
      <c r="A18" s="402" t="s">
        <v>224</v>
      </c>
      <c r="B18" s="403"/>
      <c r="C18" s="404"/>
      <c r="D18" s="162" t="s">
        <v>225</v>
      </c>
      <c r="E18" s="182"/>
      <c r="F18" s="192" t="s">
        <v>226</v>
      </c>
      <c r="G18" s="399"/>
      <c r="H18" s="399"/>
      <c r="I18" s="184"/>
      <c r="J18" s="154"/>
    </row>
    <row r="19" spans="1:46">
      <c r="A19" s="405"/>
      <c r="B19" s="406"/>
      <c r="C19" s="407"/>
      <c r="D19" s="163" t="s">
        <v>227</v>
      </c>
      <c r="E19" s="182"/>
      <c r="F19" s="192" t="s">
        <v>226</v>
      </c>
      <c r="G19" s="399"/>
      <c r="H19" s="399"/>
      <c r="I19" s="184"/>
      <c r="J19" s="154"/>
    </row>
    <row r="20" spans="1:46" ht="13.5" customHeight="1">
      <c r="A20" s="402" t="s">
        <v>228</v>
      </c>
      <c r="B20" s="403"/>
      <c r="C20" s="404"/>
      <c r="D20" s="163" t="s">
        <v>225</v>
      </c>
      <c r="E20" s="182"/>
      <c r="F20" s="192" t="s">
        <v>226</v>
      </c>
      <c r="G20" s="399"/>
      <c r="H20" s="399"/>
      <c r="I20" s="184"/>
      <c r="J20" s="154"/>
    </row>
    <row r="21" spans="1:46" ht="14.25" thickBot="1">
      <c r="A21" s="405"/>
      <c r="B21" s="406"/>
      <c r="C21" s="407"/>
      <c r="D21" s="163" t="s">
        <v>227</v>
      </c>
      <c r="E21" s="183"/>
      <c r="F21" s="164" t="s">
        <v>226</v>
      </c>
      <c r="G21" s="398"/>
      <c r="H21" s="398"/>
      <c r="I21" s="185"/>
      <c r="J21" s="154"/>
    </row>
    <row r="23" spans="1:46" ht="15" customHeight="1">
      <c r="A23" s="160" t="s">
        <v>235</v>
      </c>
      <c r="B23" s="160"/>
      <c r="C23" s="160"/>
    </row>
    <row r="24" spans="1:46" ht="15" customHeight="1">
      <c r="A24" s="154" t="s">
        <v>236</v>
      </c>
    </row>
    <row r="25" spans="1:46" ht="15" customHeight="1">
      <c r="A25" s="154" t="s">
        <v>237</v>
      </c>
    </row>
    <row r="26" spans="1:46" ht="15" customHeight="1">
      <c r="A26" s="198" t="s">
        <v>272</v>
      </c>
      <c r="B26" s="198"/>
      <c r="C26" s="198"/>
      <c r="D26" s="199"/>
      <c r="E26" s="200"/>
      <c r="F26" s="200"/>
      <c r="G26" s="201"/>
      <c r="I26" s="202"/>
    </row>
    <row r="27" spans="1:46" ht="15" customHeight="1">
      <c r="A27" s="198" t="s">
        <v>273</v>
      </c>
      <c r="B27" s="198"/>
      <c r="C27" s="198"/>
      <c r="D27" s="199"/>
      <c r="E27" s="200"/>
      <c r="F27" s="200"/>
      <c r="G27" s="201"/>
      <c r="I27" s="202"/>
    </row>
    <row r="28" spans="1:46" ht="15" customHeight="1">
      <c r="A28" s="198" t="s">
        <v>274</v>
      </c>
      <c r="B28" s="198"/>
      <c r="C28" s="198"/>
      <c r="D28" s="199"/>
      <c r="E28" s="200"/>
      <c r="F28" s="200"/>
      <c r="G28" s="201"/>
      <c r="I28" s="202"/>
    </row>
    <row r="29" spans="1:46" ht="15" customHeight="1">
      <c r="A29" s="154" t="s">
        <v>238</v>
      </c>
      <c r="AT29" s="165"/>
    </row>
    <row r="30" spans="1:46" ht="15" customHeight="1">
      <c r="A30" s="412" t="s">
        <v>138</v>
      </c>
      <c r="B30" s="413"/>
      <c r="C30" s="414"/>
      <c r="D30" s="166" t="s">
        <v>239</v>
      </c>
      <c r="E30" s="166" t="s">
        <v>240</v>
      </c>
      <c r="F30" s="193" t="s">
        <v>241</v>
      </c>
      <c r="G30" s="203" t="s">
        <v>275</v>
      </c>
      <c r="H30" s="168" t="s">
        <v>276</v>
      </c>
      <c r="I30" s="168" t="s">
        <v>242</v>
      </c>
      <c r="J30" s="168" t="s">
        <v>243</v>
      </c>
      <c r="K30" s="156"/>
      <c r="L30" s="157"/>
      <c r="M30" s="156"/>
    </row>
    <row r="31" spans="1:46" ht="15" customHeight="1">
      <c r="A31" s="415" t="s">
        <v>244</v>
      </c>
      <c r="B31" s="416"/>
      <c r="C31" s="417"/>
      <c r="D31" s="169" t="s">
        <v>245</v>
      </c>
      <c r="E31" s="170">
        <v>44907</v>
      </c>
      <c r="F31" s="171" t="s">
        <v>246</v>
      </c>
      <c r="G31" s="172">
        <v>2.5</v>
      </c>
      <c r="H31" s="168" t="s">
        <v>277</v>
      </c>
      <c r="I31" s="173">
        <v>1000</v>
      </c>
      <c r="J31" s="173">
        <f>G31*I31</f>
        <v>2500</v>
      </c>
      <c r="K31" s="156"/>
      <c r="L31" s="157"/>
      <c r="M31" s="156"/>
    </row>
    <row r="32" spans="1:46" ht="15" customHeight="1">
      <c r="A32" s="415" t="s">
        <v>244</v>
      </c>
      <c r="B32" s="416"/>
      <c r="C32" s="417"/>
      <c r="D32" s="169" t="s">
        <v>247</v>
      </c>
      <c r="E32" s="170">
        <v>44907</v>
      </c>
      <c r="F32" s="171" t="s">
        <v>246</v>
      </c>
      <c r="G32" s="172">
        <v>5</v>
      </c>
      <c r="H32" s="168" t="s">
        <v>278</v>
      </c>
      <c r="I32" s="173">
        <v>5000</v>
      </c>
      <c r="J32" s="173">
        <f>G32*I32</f>
        <v>25000</v>
      </c>
      <c r="K32" s="156"/>
      <c r="L32" s="157"/>
      <c r="M32" s="156"/>
    </row>
    <row r="33" spans="1:13" ht="15" customHeight="1">
      <c r="A33" s="156"/>
      <c r="B33" s="156"/>
      <c r="C33" s="156"/>
      <c r="H33" s="157"/>
      <c r="I33" s="157"/>
      <c r="J33" s="157"/>
      <c r="K33" s="156"/>
      <c r="L33" s="157"/>
      <c r="M33" s="156"/>
    </row>
    <row r="34" spans="1:13" ht="15" customHeight="1">
      <c r="A34" s="418" t="s">
        <v>138</v>
      </c>
      <c r="B34" s="418"/>
      <c r="C34" s="418"/>
      <c r="D34" s="166" t="s">
        <v>239</v>
      </c>
      <c r="E34" s="166" t="s">
        <v>240</v>
      </c>
      <c r="F34" s="193" t="s">
        <v>241</v>
      </c>
      <c r="G34" s="427" t="s">
        <v>275</v>
      </c>
      <c r="H34" s="428" t="s">
        <v>276</v>
      </c>
      <c r="I34" s="428" t="s">
        <v>242</v>
      </c>
      <c r="J34" s="168" t="s">
        <v>243</v>
      </c>
      <c r="K34" s="156"/>
      <c r="L34" s="157"/>
      <c r="M34" s="156"/>
    </row>
    <row r="35" spans="1:13" ht="15" customHeight="1">
      <c r="A35" s="411"/>
      <c r="B35" s="411"/>
      <c r="C35" s="411"/>
      <c r="D35" s="186"/>
      <c r="E35" s="187"/>
      <c r="F35" s="186"/>
      <c r="G35" s="188"/>
      <c r="H35" s="189"/>
      <c r="I35" s="189"/>
      <c r="J35" s="189"/>
      <c r="K35" s="156"/>
      <c r="L35" s="157"/>
      <c r="M35" s="156"/>
    </row>
    <row r="36" spans="1:13" ht="15" customHeight="1">
      <c r="A36" s="411"/>
      <c r="B36" s="411"/>
      <c r="C36" s="411"/>
      <c r="D36" s="186"/>
      <c r="E36" s="187"/>
      <c r="F36" s="186"/>
      <c r="G36" s="188"/>
      <c r="H36" s="189"/>
      <c r="I36" s="189"/>
      <c r="J36" s="189"/>
      <c r="K36" s="156"/>
      <c r="L36" s="157"/>
      <c r="M36" s="156"/>
    </row>
    <row r="37" spans="1:13" ht="15" customHeight="1">
      <c r="A37" s="411"/>
      <c r="B37" s="411"/>
      <c r="C37" s="411"/>
      <c r="D37" s="186"/>
      <c r="E37" s="187"/>
      <c r="F37" s="186"/>
      <c r="G37" s="188"/>
      <c r="H37" s="189"/>
      <c r="I37" s="189"/>
      <c r="J37" s="189"/>
      <c r="K37" s="156"/>
      <c r="L37" s="157"/>
      <c r="M37" s="156"/>
    </row>
    <row r="38" spans="1:13" ht="15" customHeight="1">
      <c r="A38" s="411"/>
      <c r="B38" s="411"/>
      <c r="C38" s="411"/>
      <c r="D38" s="186"/>
      <c r="E38" s="187"/>
      <c r="F38" s="186"/>
      <c r="G38" s="188"/>
      <c r="H38" s="189"/>
      <c r="I38" s="189"/>
      <c r="J38" s="189"/>
      <c r="K38" s="156"/>
      <c r="L38" s="157"/>
      <c r="M38" s="156"/>
    </row>
    <row r="39" spans="1:13" ht="15" customHeight="1">
      <c r="A39" s="411"/>
      <c r="B39" s="411"/>
      <c r="C39" s="411"/>
      <c r="D39" s="186"/>
      <c r="E39" s="187"/>
      <c r="F39" s="186"/>
      <c r="G39" s="188"/>
      <c r="H39" s="189"/>
      <c r="I39" s="189"/>
      <c r="J39" s="189"/>
      <c r="K39" s="156"/>
      <c r="L39" s="157"/>
      <c r="M39" s="156"/>
    </row>
    <row r="40" spans="1:13" ht="15" customHeight="1">
      <c r="A40" s="411"/>
      <c r="B40" s="411"/>
      <c r="C40" s="411"/>
      <c r="D40" s="186"/>
      <c r="E40" s="187"/>
      <c r="F40" s="186"/>
      <c r="G40" s="188"/>
      <c r="H40" s="189"/>
      <c r="I40" s="189"/>
      <c r="J40" s="189"/>
      <c r="K40" s="156"/>
      <c r="L40" s="157"/>
      <c r="M40" s="156"/>
    </row>
    <row r="41" spans="1:13" ht="15" customHeight="1">
      <c r="A41" s="411"/>
      <c r="B41" s="411"/>
      <c r="C41" s="411"/>
      <c r="D41" s="186"/>
      <c r="E41" s="187"/>
      <c r="F41" s="186"/>
      <c r="G41" s="188"/>
      <c r="H41" s="189"/>
      <c r="I41" s="189"/>
      <c r="J41" s="189"/>
      <c r="K41" s="156"/>
      <c r="L41" s="157"/>
      <c r="M41" s="156"/>
    </row>
    <row r="42" spans="1:13" ht="15" customHeight="1">
      <c r="A42" s="411"/>
      <c r="B42" s="411"/>
      <c r="C42" s="411"/>
      <c r="D42" s="186"/>
      <c r="E42" s="187"/>
      <c r="F42" s="186"/>
      <c r="G42" s="188"/>
      <c r="H42" s="189"/>
      <c r="I42" s="189"/>
      <c r="J42" s="189"/>
      <c r="K42" s="156"/>
      <c r="L42" s="157"/>
      <c r="M42" s="156"/>
    </row>
    <row r="43" spans="1:13" ht="15" customHeight="1">
      <c r="A43" s="411"/>
      <c r="B43" s="411"/>
      <c r="C43" s="411"/>
      <c r="D43" s="186"/>
      <c r="E43" s="187"/>
      <c r="F43" s="186"/>
      <c r="G43" s="188"/>
      <c r="H43" s="189"/>
      <c r="I43" s="189"/>
      <c r="J43" s="189"/>
      <c r="K43" s="156"/>
      <c r="L43" s="157"/>
      <c r="M43" s="156"/>
    </row>
    <row r="44" spans="1:13" ht="15" customHeight="1">
      <c r="A44" s="411"/>
      <c r="B44" s="411"/>
      <c r="C44" s="411"/>
      <c r="D44" s="186"/>
      <c r="E44" s="187"/>
      <c r="F44" s="186"/>
      <c r="G44" s="188"/>
      <c r="H44" s="189"/>
      <c r="I44" s="189"/>
      <c r="J44" s="189"/>
      <c r="K44" s="156"/>
      <c r="L44" s="157"/>
      <c r="M44" s="156"/>
    </row>
    <row r="45" spans="1:13" ht="15" customHeight="1">
      <c r="A45" s="411"/>
      <c r="B45" s="411"/>
      <c r="C45" s="411"/>
      <c r="D45" s="186"/>
      <c r="E45" s="187"/>
      <c r="F45" s="186"/>
      <c r="G45" s="188"/>
      <c r="H45" s="189"/>
      <c r="I45" s="189"/>
      <c r="J45" s="189"/>
      <c r="K45" s="156"/>
      <c r="L45" s="157"/>
      <c r="M45" s="156"/>
    </row>
    <row r="46" spans="1:13" ht="15" customHeight="1">
      <c r="A46" s="411"/>
      <c r="B46" s="411"/>
      <c r="C46" s="411"/>
      <c r="D46" s="186"/>
      <c r="E46" s="187"/>
      <c r="F46" s="186"/>
      <c r="G46" s="188"/>
      <c r="H46" s="189"/>
      <c r="I46" s="189"/>
      <c r="J46" s="189"/>
      <c r="K46" s="156"/>
      <c r="L46" s="157"/>
      <c r="M46" s="156"/>
    </row>
    <row r="47" spans="1:13" ht="15" customHeight="1">
      <c r="A47" s="411"/>
      <c r="B47" s="411"/>
      <c r="C47" s="411"/>
      <c r="D47" s="186"/>
      <c r="E47" s="187"/>
      <c r="F47" s="186"/>
      <c r="G47" s="188"/>
      <c r="H47" s="189"/>
      <c r="I47" s="189"/>
      <c r="J47" s="189"/>
      <c r="K47" s="156"/>
      <c r="L47" s="157"/>
      <c r="M47" s="156"/>
    </row>
    <row r="48" spans="1:13" ht="15" customHeight="1">
      <c r="A48" s="411"/>
      <c r="B48" s="411"/>
      <c r="C48" s="411"/>
      <c r="D48" s="186"/>
      <c r="E48" s="187"/>
      <c r="F48" s="186"/>
      <c r="G48" s="188"/>
      <c r="H48" s="189"/>
      <c r="I48" s="189"/>
      <c r="J48" s="189"/>
      <c r="K48" s="156"/>
      <c r="L48" s="157"/>
      <c r="M48" s="156"/>
    </row>
    <row r="49" spans="1:13" ht="15" customHeight="1">
      <c r="A49" s="411"/>
      <c r="B49" s="411"/>
      <c r="C49" s="411"/>
      <c r="D49" s="186"/>
      <c r="E49" s="187"/>
      <c r="F49" s="186"/>
      <c r="G49" s="188"/>
      <c r="H49" s="189"/>
      <c r="I49" s="189"/>
      <c r="J49" s="189"/>
      <c r="K49" s="156"/>
      <c r="L49" s="157"/>
      <c r="M49" s="156"/>
    </row>
    <row r="50" spans="1:13" ht="15" customHeight="1">
      <c r="A50" s="411"/>
      <c r="B50" s="411"/>
      <c r="C50" s="411"/>
      <c r="D50" s="186"/>
      <c r="E50" s="187"/>
      <c r="F50" s="186"/>
      <c r="G50" s="188"/>
      <c r="H50" s="189"/>
      <c r="I50" s="189"/>
      <c r="J50" s="189"/>
      <c r="K50" s="156"/>
      <c r="L50" s="157"/>
      <c r="M50" s="156"/>
    </row>
    <row r="51" spans="1:13" ht="15" customHeight="1">
      <c r="A51" s="411"/>
      <c r="B51" s="411"/>
      <c r="C51" s="411"/>
      <c r="D51" s="186"/>
      <c r="E51" s="187"/>
      <c r="F51" s="186"/>
      <c r="G51" s="188"/>
      <c r="H51" s="189"/>
      <c r="I51" s="189"/>
      <c r="J51" s="189"/>
      <c r="K51" s="156"/>
      <c r="L51" s="157"/>
      <c r="M51" s="156"/>
    </row>
    <row r="52" spans="1:13" ht="15" customHeight="1">
      <c r="A52" s="411"/>
      <c r="B52" s="411"/>
      <c r="C52" s="411"/>
      <c r="D52" s="186"/>
      <c r="E52" s="187"/>
      <c r="F52" s="186"/>
      <c r="G52" s="188"/>
      <c r="H52" s="189"/>
      <c r="I52" s="189"/>
      <c r="J52" s="189"/>
      <c r="K52" s="156"/>
      <c r="L52" s="157"/>
      <c r="M52" s="156"/>
    </row>
    <row r="53" spans="1:13">
      <c r="A53" s="156"/>
      <c r="B53" s="156"/>
      <c r="C53" s="156"/>
      <c r="E53" s="155"/>
      <c r="G53" s="156"/>
      <c r="H53" s="157"/>
      <c r="I53" s="174" t="s">
        <v>248</v>
      </c>
      <c r="J53" s="157">
        <f>SUM(J35:J52)</f>
        <v>0</v>
      </c>
      <c r="K53" s="156"/>
      <c r="L53" s="157"/>
      <c r="M53" s="156"/>
    </row>
    <row r="54" spans="1:13">
      <c r="G54" s="157" t="s">
        <v>249</v>
      </c>
    </row>
    <row r="55" spans="1:13">
      <c r="D55" s="154"/>
      <c r="G55" s="415" t="s">
        <v>244</v>
      </c>
      <c r="H55" s="416"/>
      <c r="I55" s="417"/>
      <c r="J55" s="175">
        <f>SUMIFS(J$35:J$52,A$35:A$52,G55)</f>
        <v>0</v>
      </c>
      <c r="K55" s="156"/>
    </row>
    <row r="56" spans="1:13">
      <c r="G56" s="415" t="s">
        <v>250</v>
      </c>
      <c r="H56" s="416"/>
      <c r="I56" s="417"/>
      <c r="J56" s="175">
        <f>SUMIFS(J$35:J$52,A$35:A$52,G56)</f>
        <v>0</v>
      </c>
    </row>
    <row r="57" spans="1:13">
      <c r="G57" s="415" t="s">
        <v>251</v>
      </c>
      <c r="H57" s="416"/>
      <c r="I57" s="417"/>
      <c r="J57" s="175">
        <f>SUMIFS(J$35:J$52,A$35:A$52,G57)</f>
        <v>0</v>
      </c>
    </row>
    <row r="58" spans="1:13">
      <c r="G58" s="415" t="s">
        <v>252</v>
      </c>
      <c r="H58" s="416"/>
      <c r="I58" s="417"/>
      <c r="J58" s="175">
        <f>SUMIFS(J$35:J$52,A$35:A$52,G58)</f>
        <v>0</v>
      </c>
    </row>
    <row r="59" spans="1:13">
      <c r="A59" s="156"/>
      <c r="B59" s="156"/>
      <c r="C59" s="156"/>
      <c r="E59" s="155"/>
      <c r="G59" s="156"/>
      <c r="H59" s="157"/>
      <c r="I59" s="174" t="s">
        <v>248</v>
      </c>
      <c r="J59" s="157">
        <f>SUM(J55:J58)</f>
        <v>0</v>
      </c>
      <c r="K59" s="156"/>
      <c r="L59" s="157"/>
      <c r="M59" s="156"/>
    </row>
    <row r="60" spans="1:13">
      <c r="A60" s="156"/>
      <c r="B60" s="156"/>
      <c r="C60" s="156"/>
      <c r="E60" s="155"/>
      <c r="G60" s="156"/>
      <c r="H60" s="157"/>
      <c r="I60" s="174"/>
      <c r="J60" s="157"/>
      <c r="K60" s="156"/>
      <c r="L60" s="157"/>
      <c r="M60" s="156"/>
    </row>
    <row r="61" spans="1:13" ht="15" customHeight="1">
      <c r="A61" s="160" t="s">
        <v>253</v>
      </c>
      <c r="B61" s="160"/>
      <c r="C61" s="160"/>
      <c r="D61" s="160"/>
      <c r="E61" s="160"/>
      <c r="F61" s="154"/>
      <c r="G61" s="154"/>
      <c r="H61" s="154"/>
      <c r="J61" s="154"/>
      <c r="K61" s="158"/>
      <c r="L61" s="154"/>
    </row>
    <row r="62" spans="1:13" ht="15" customHeight="1">
      <c r="A62" s="154" t="s">
        <v>254</v>
      </c>
      <c r="D62" s="154"/>
      <c r="E62" s="154"/>
      <c r="F62" s="154"/>
      <c r="G62" s="154"/>
      <c r="H62" s="154"/>
      <c r="J62" s="154"/>
      <c r="K62" s="158"/>
      <c r="L62" s="154"/>
    </row>
    <row r="63" spans="1:13" ht="15" customHeight="1">
      <c r="A63" s="154" t="s">
        <v>255</v>
      </c>
      <c r="D63" s="154"/>
      <c r="E63" s="154"/>
      <c r="F63" s="154"/>
      <c r="G63" s="154"/>
      <c r="H63" s="154"/>
      <c r="J63" s="154"/>
      <c r="K63" s="158"/>
      <c r="L63" s="154"/>
    </row>
    <row r="64" spans="1:13" ht="15" customHeight="1">
      <c r="A64" s="154" t="s">
        <v>236</v>
      </c>
      <c r="D64" s="154"/>
      <c r="E64" s="154"/>
      <c r="F64" s="154"/>
      <c r="G64" s="154"/>
      <c r="H64" s="154"/>
      <c r="J64" s="154"/>
      <c r="K64" s="158"/>
      <c r="L64" s="154"/>
    </row>
    <row r="65" spans="1:12" ht="15" customHeight="1">
      <c r="A65" s="176"/>
      <c r="D65" s="154"/>
      <c r="E65" s="154"/>
      <c r="F65" s="154"/>
      <c r="G65" s="154"/>
      <c r="H65" s="154"/>
      <c r="J65" s="154"/>
      <c r="K65" s="158"/>
      <c r="L65" s="154"/>
    </row>
    <row r="66" spans="1:12" ht="15" customHeight="1">
      <c r="A66" s="176" t="s">
        <v>256</v>
      </c>
      <c r="D66" s="154"/>
      <c r="E66" s="154"/>
      <c r="F66" s="154"/>
      <c r="G66" s="154"/>
      <c r="H66" s="154"/>
      <c r="J66" s="154"/>
      <c r="K66" s="158"/>
      <c r="L66" s="154"/>
    </row>
    <row r="67" spans="1:12" ht="15" customHeight="1">
      <c r="A67" s="177" t="s">
        <v>257</v>
      </c>
      <c r="D67" s="154"/>
      <c r="E67" s="154"/>
      <c r="F67" s="154"/>
      <c r="G67" s="154"/>
      <c r="H67" s="154"/>
      <c r="J67" s="154"/>
      <c r="K67" s="158"/>
      <c r="L67" s="154"/>
    </row>
    <row r="68" spans="1:12" ht="15" customHeight="1">
      <c r="A68" s="177" t="s">
        <v>258</v>
      </c>
      <c r="D68" s="154"/>
      <c r="E68" s="154"/>
      <c r="F68" s="154"/>
      <c r="G68" s="154"/>
      <c r="H68" s="154"/>
      <c r="J68" s="154"/>
      <c r="K68" s="158"/>
      <c r="L68" s="154"/>
    </row>
    <row r="69" spans="1:12" ht="15" customHeight="1">
      <c r="A69" s="177" t="s">
        <v>259</v>
      </c>
      <c r="D69" s="154"/>
      <c r="E69" s="154"/>
      <c r="F69" s="154"/>
      <c r="G69" s="154"/>
      <c r="H69" s="154"/>
      <c r="J69" s="154"/>
      <c r="K69" s="158"/>
      <c r="L69" s="154"/>
    </row>
    <row r="70" spans="1:12" ht="15" customHeight="1">
      <c r="A70" s="177" t="s">
        <v>260</v>
      </c>
      <c r="D70" s="154"/>
      <c r="E70" s="154"/>
      <c r="F70" s="154"/>
      <c r="G70" s="154"/>
      <c r="H70" s="154"/>
      <c r="J70" s="154"/>
      <c r="K70" s="158"/>
      <c r="L70" s="154"/>
    </row>
    <row r="71" spans="1:12" ht="15" customHeight="1">
      <c r="A71" s="177" t="s">
        <v>261</v>
      </c>
      <c r="D71" s="154"/>
      <c r="E71" s="154"/>
      <c r="F71" s="154"/>
      <c r="G71" s="154"/>
      <c r="H71" s="154"/>
      <c r="J71" s="154"/>
      <c r="K71" s="158"/>
      <c r="L71" s="154"/>
    </row>
    <row r="72" spans="1:12" ht="15" customHeight="1">
      <c r="A72" s="176"/>
      <c r="D72" s="154"/>
      <c r="E72" s="154"/>
      <c r="F72" s="154"/>
      <c r="G72" s="154"/>
      <c r="H72" s="154"/>
      <c r="J72" s="154"/>
      <c r="K72" s="158"/>
      <c r="L72" s="154"/>
    </row>
    <row r="73" spans="1:12" ht="15" customHeight="1">
      <c r="A73" s="154" t="s">
        <v>238</v>
      </c>
      <c r="D73" s="154"/>
      <c r="E73" s="154"/>
      <c r="F73" s="154"/>
      <c r="G73" s="154"/>
      <c r="H73" s="154"/>
      <c r="J73" s="154"/>
      <c r="K73" s="158"/>
      <c r="L73" s="154"/>
    </row>
    <row r="74" spans="1:12" ht="15" customHeight="1">
      <c r="A74" s="178" t="s">
        <v>262</v>
      </c>
      <c r="B74" s="400" t="s">
        <v>138</v>
      </c>
      <c r="C74" s="423"/>
      <c r="D74" s="401"/>
      <c r="E74" s="400" t="s">
        <v>239</v>
      </c>
      <c r="F74" s="401"/>
      <c r="G74" s="179" t="s">
        <v>242</v>
      </c>
      <c r="H74" s="178" t="s">
        <v>263</v>
      </c>
      <c r="I74" s="194" t="s">
        <v>271</v>
      </c>
      <c r="J74" s="180" t="s">
        <v>243</v>
      </c>
    </row>
    <row r="75" spans="1:12" ht="15" customHeight="1">
      <c r="A75" s="195">
        <v>1</v>
      </c>
      <c r="B75" s="415" t="s">
        <v>264</v>
      </c>
      <c r="C75" s="416"/>
      <c r="D75" s="417"/>
      <c r="E75" s="419" t="s">
        <v>265</v>
      </c>
      <c r="F75" s="420"/>
      <c r="G75" s="179">
        <v>3300</v>
      </c>
      <c r="H75" s="195">
        <v>1</v>
      </c>
      <c r="I75" s="197">
        <v>45054</v>
      </c>
      <c r="J75" s="173">
        <f>G75*H75</f>
        <v>3300</v>
      </c>
    </row>
    <row r="76" spans="1:12" ht="15" customHeight="1">
      <c r="A76" s="195">
        <v>2</v>
      </c>
      <c r="B76" s="415" t="s">
        <v>264</v>
      </c>
      <c r="C76" s="416"/>
      <c r="D76" s="417"/>
      <c r="E76" s="419" t="s">
        <v>266</v>
      </c>
      <c r="F76" s="420"/>
      <c r="G76" s="179">
        <v>1650</v>
      </c>
      <c r="H76" s="195">
        <v>30</v>
      </c>
      <c r="I76" s="197">
        <v>45054</v>
      </c>
      <c r="J76" s="173">
        <f>G76*H76</f>
        <v>49500</v>
      </c>
    </row>
    <row r="77" spans="1:12" ht="15" customHeight="1">
      <c r="A77" s="195">
        <v>3</v>
      </c>
      <c r="B77" s="415" t="s">
        <v>202</v>
      </c>
      <c r="C77" s="416"/>
      <c r="D77" s="417"/>
      <c r="E77" s="421" t="s">
        <v>267</v>
      </c>
      <c r="F77" s="422"/>
      <c r="G77" s="179">
        <v>6000</v>
      </c>
      <c r="H77" s="195">
        <v>4</v>
      </c>
      <c r="I77" s="197">
        <v>45055</v>
      </c>
      <c r="J77" s="173">
        <f>G77*H77</f>
        <v>24000</v>
      </c>
    </row>
    <row r="78" spans="1:12">
      <c r="B78" s="155"/>
      <c r="C78" s="156"/>
      <c r="D78" s="156"/>
      <c r="E78" s="157"/>
      <c r="F78" s="158"/>
      <c r="G78" s="154"/>
      <c r="H78" s="154"/>
      <c r="I78" s="157"/>
    </row>
    <row r="79" spans="1:12">
      <c r="A79" s="178" t="s">
        <v>262</v>
      </c>
      <c r="B79" s="400" t="s">
        <v>138</v>
      </c>
      <c r="C79" s="423"/>
      <c r="D79" s="401"/>
      <c r="E79" s="400" t="s">
        <v>239</v>
      </c>
      <c r="F79" s="401"/>
      <c r="G79" s="179" t="s">
        <v>242</v>
      </c>
      <c r="H79" s="178" t="s">
        <v>263</v>
      </c>
      <c r="I79" s="429" t="s">
        <v>271</v>
      </c>
      <c r="J79" s="180" t="s">
        <v>243</v>
      </c>
    </row>
    <row r="80" spans="1:12">
      <c r="A80" s="195">
        <v>1</v>
      </c>
      <c r="B80" s="424"/>
      <c r="C80" s="425"/>
      <c r="D80" s="426"/>
      <c r="E80" s="395"/>
      <c r="F80" s="396"/>
      <c r="G80" s="190"/>
      <c r="H80" s="191"/>
      <c r="I80" s="196"/>
      <c r="J80" s="173">
        <f t="shared" ref="J80:J99" si="0">G80*H80</f>
        <v>0</v>
      </c>
    </row>
    <row r="81" spans="1:10">
      <c r="A81" s="195">
        <f>A80+1</f>
        <v>2</v>
      </c>
      <c r="B81" s="424"/>
      <c r="C81" s="425"/>
      <c r="D81" s="426"/>
      <c r="E81" s="395"/>
      <c r="F81" s="396"/>
      <c r="G81" s="190"/>
      <c r="H81" s="191"/>
      <c r="I81" s="196"/>
      <c r="J81" s="173">
        <f t="shared" si="0"/>
        <v>0</v>
      </c>
    </row>
    <row r="82" spans="1:10">
      <c r="A82" s="195">
        <f t="shared" ref="A82:A99" si="1">A81+1</f>
        <v>3</v>
      </c>
      <c r="B82" s="424"/>
      <c r="C82" s="425"/>
      <c r="D82" s="426"/>
      <c r="E82" s="395"/>
      <c r="F82" s="396"/>
      <c r="G82" s="190"/>
      <c r="H82" s="191"/>
      <c r="I82" s="196"/>
      <c r="J82" s="173">
        <f t="shared" si="0"/>
        <v>0</v>
      </c>
    </row>
    <row r="83" spans="1:10">
      <c r="A83" s="195">
        <f t="shared" si="1"/>
        <v>4</v>
      </c>
      <c r="B83" s="424"/>
      <c r="C83" s="425"/>
      <c r="D83" s="426"/>
      <c r="E83" s="395"/>
      <c r="F83" s="396"/>
      <c r="G83" s="190"/>
      <c r="H83" s="191"/>
      <c r="I83" s="196"/>
      <c r="J83" s="173">
        <f t="shared" si="0"/>
        <v>0</v>
      </c>
    </row>
    <row r="84" spans="1:10">
      <c r="A84" s="195">
        <f t="shared" si="1"/>
        <v>5</v>
      </c>
      <c r="B84" s="424"/>
      <c r="C84" s="425"/>
      <c r="D84" s="426"/>
      <c r="E84" s="395"/>
      <c r="F84" s="396"/>
      <c r="G84" s="190"/>
      <c r="H84" s="191"/>
      <c r="I84" s="196"/>
      <c r="J84" s="173">
        <f t="shared" si="0"/>
        <v>0</v>
      </c>
    </row>
    <row r="85" spans="1:10">
      <c r="A85" s="195">
        <f t="shared" si="1"/>
        <v>6</v>
      </c>
      <c r="B85" s="424"/>
      <c r="C85" s="425"/>
      <c r="D85" s="426"/>
      <c r="E85" s="395"/>
      <c r="F85" s="396"/>
      <c r="G85" s="190"/>
      <c r="H85" s="191"/>
      <c r="I85" s="196"/>
      <c r="J85" s="173">
        <f t="shared" si="0"/>
        <v>0</v>
      </c>
    </row>
    <row r="86" spans="1:10">
      <c r="A86" s="195">
        <f t="shared" si="1"/>
        <v>7</v>
      </c>
      <c r="B86" s="424"/>
      <c r="C86" s="425"/>
      <c r="D86" s="426"/>
      <c r="E86" s="395"/>
      <c r="F86" s="396"/>
      <c r="G86" s="190"/>
      <c r="H86" s="191"/>
      <c r="I86" s="196"/>
      <c r="J86" s="173">
        <f t="shared" si="0"/>
        <v>0</v>
      </c>
    </row>
    <row r="87" spans="1:10">
      <c r="A87" s="195">
        <f t="shared" si="1"/>
        <v>8</v>
      </c>
      <c r="B87" s="424"/>
      <c r="C87" s="425"/>
      <c r="D87" s="426"/>
      <c r="E87" s="395"/>
      <c r="F87" s="396"/>
      <c r="G87" s="190"/>
      <c r="H87" s="191"/>
      <c r="I87" s="196"/>
      <c r="J87" s="173">
        <f t="shared" si="0"/>
        <v>0</v>
      </c>
    </row>
    <row r="88" spans="1:10">
      <c r="A88" s="195">
        <f t="shared" si="1"/>
        <v>9</v>
      </c>
      <c r="B88" s="424"/>
      <c r="C88" s="425"/>
      <c r="D88" s="426"/>
      <c r="E88" s="395"/>
      <c r="F88" s="396"/>
      <c r="G88" s="190"/>
      <c r="H88" s="191"/>
      <c r="I88" s="196"/>
      <c r="J88" s="173">
        <f t="shared" si="0"/>
        <v>0</v>
      </c>
    </row>
    <row r="89" spans="1:10">
      <c r="A89" s="195">
        <f t="shared" si="1"/>
        <v>10</v>
      </c>
      <c r="B89" s="424"/>
      <c r="C89" s="425"/>
      <c r="D89" s="426"/>
      <c r="E89" s="395"/>
      <c r="F89" s="396"/>
      <c r="G89" s="190"/>
      <c r="H89" s="191"/>
      <c r="I89" s="196"/>
      <c r="J89" s="173">
        <f t="shared" si="0"/>
        <v>0</v>
      </c>
    </row>
    <row r="90" spans="1:10">
      <c r="A90" s="195">
        <f t="shared" si="1"/>
        <v>11</v>
      </c>
      <c r="B90" s="424"/>
      <c r="C90" s="425"/>
      <c r="D90" s="426"/>
      <c r="E90" s="395"/>
      <c r="F90" s="396"/>
      <c r="G90" s="190"/>
      <c r="H90" s="191"/>
      <c r="I90" s="196"/>
      <c r="J90" s="173">
        <f t="shared" si="0"/>
        <v>0</v>
      </c>
    </row>
    <row r="91" spans="1:10">
      <c r="A91" s="195">
        <f t="shared" si="1"/>
        <v>12</v>
      </c>
      <c r="B91" s="424"/>
      <c r="C91" s="425"/>
      <c r="D91" s="426"/>
      <c r="E91" s="395"/>
      <c r="F91" s="396"/>
      <c r="G91" s="190"/>
      <c r="H91" s="191"/>
      <c r="I91" s="196"/>
      <c r="J91" s="173">
        <f t="shared" si="0"/>
        <v>0</v>
      </c>
    </row>
    <row r="92" spans="1:10">
      <c r="A92" s="195">
        <f t="shared" si="1"/>
        <v>13</v>
      </c>
      <c r="B92" s="424"/>
      <c r="C92" s="425"/>
      <c r="D92" s="426"/>
      <c r="E92" s="395"/>
      <c r="F92" s="396"/>
      <c r="G92" s="190"/>
      <c r="H92" s="191"/>
      <c r="I92" s="196"/>
      <c r="J92" s="173">
        <f t="shared" si="0"/>
        <v>0</v>
      </c>
    </row>
    <row r="93" spans="1:10">
      <c r="A93" s="195">
        <f t="shared" si="1"/>
        <v>14</v>
      </c>
      <c r="B93" s="424"/>
      <c r="C93" s="425"/>
      <c r="D93" s="426"/>
      <c r="E93" s="395"/>
      <c r="F93" s="396"/>
      <c r="G93" s="190"/>
      <c r="H93" s="191"/>
      <c r="I93" s="196"/>
      <c r="J93" s="173">
        <f t="shared" si="0"/>
        <v>0</v>
      </c>
    </row>
    <row r="94" spans="1:10">
      <c r="A94" s="195">
        <f t="shared" si="1"/>
        <v>15</v>
      </c>
      <c r="B94" s="424"/>
      <c r="C94" s="425"/>
      <c r="D94" s="426"/>
      <c r="E94" s="395"/>
      <c r="F94" s="396"/>
      <c r="G94" s="190"/>
      <c r="H94" s="191"/>
      <c r="I94" s="196"/>
      <c r="J94" s="173">
        <f t="shared" si="0"/>
        <v>0</v>
      </c>
    </row>
    <row r="95" spans="1:10">
      <c r="A95" s="195">
        <f t="shared" si="1"/>
        <v>16</v>
      </c>
      <c r="B95" s="424"/>
      <c r="C95" s="425"/>
      <c r="D95" s="426"/>
      <c r="E95" s="395"/>
      <c r="F95" s="396"/>
      <c r="G95" s="190"/>
      <c r="H95" s="191"/>
      <c r="I95" s="196"/>
      <c r="J95" s="173">
        <f t="shared" si="0"/>
        <v>0</v>
      </c>
    </row>
    <row r="96" spans="1:10">
      <c r="A96" s="195">
        <f t="shared" si="1"/>
        <v>17</v>
      </c>
      <c r="B96" s="424"/>
      <c r="C96" s="425"/>
      <c r="D96" s="426"/>
      <c r="E96" s="395"/>
      <c r="F96" s="396"/>
      <c r="G96" s="190"/>
      <c r="H96" s="191"/>
      <c r="I96" s="196"/>
      <c r="J96" s="173">
        <f t="shared" si="0"/>
        <v>0</v>
      </c>
    </row>
    <row r="97" spans="1:11">
      <c r="A97" s="195">
        <f t="shared" si="1"/>
        <v>18</v>
      </c>
      <c r="B97" s="424"/>
      <c r="C97" s="425"/>
      <c r="D97" s="426"/>
      <c r="E97" s="395"/>
      <c r="F97" s="396"/>
      <c r="G97" s="190"/>
      <c r="H97" s="191"/>
      <c r="I97" s="196"/>
      <c r="J97" s="173">
        <f t="shared" si="0"/>
        <v>0</v>
      </c>
    </row>
    <row r="98" spans="1:11">
      <c r="A98" s="195">
        <f t="shared" si="1"/>
        <v>19</v>
      </c>
      <c r="B98" s="424"/>
      <c r="C98" s="425"/>
      <c r="D98" s="426"/>
      <c r="E98" s="395"/>
      <c r="F98" s="396"/>
      <c r="G98" s="190"/>
      <c r="H98" s="191"/>
      <c r="I98" s="196"/>
      <c r="J98" s="173">
        <f t="shared" si="0"/>
        <v>0</v>
      </c>
    </row>
    <row r="99" spans="1:11">
      <c r="A99" s="195">
        <f t="shared" si="1"/>
        <v>20</v>
      </c>
      <c r="B99" s="424"/>
      <c r="C99" s="425"/>
      <c r="D99" s="426"/>
      <c r="E99" s="395"/>
      <c r="F99" s="396"/>
      <c r="G99" s="190"/>
      <c r="H99" s="191"/>
      <c r="I99" s="196"/>
      <c r="J99" s="173">
        <f t="shared" si="0"/>
        <v>0</v>
      </c>
    </row>
    <row r="100" spans="1:11">
      <c r="I100" s="174" t="s">
        <v>248</v>
      </c>
      <c r="J100" s="157">
        <f>SUM(J80:J99)</f>
        <v>0</v>
      </c>
      <c r="K100" s="156"/>
    </row>
    <row r="101" spans="1:11">
      <c r="G101" s="157" t="s">
        <v>249</v>
      </c>
    </row>
    <row r="102" spans="1:11">
      <c r="D102" s="154"/>
      <c r="G102" s="415" t="s">
        <v>264</v>
      </c>
      <c r="H102" s="416"/>
      <c r="I102" s="417"/>
      <c r="J102" s="175">
        <f t="shared" ref="J102:J117" si="2">SUMIFS(J$80:J$99,B$80:B$99,G102)</f>
        <v>0</v>
      </c>
      <c r="K102" s="156"/>
    </row>
    <row r="103" spans="1:11">
      <c r="G103" s="415" t="s">
        <v>200</v>
      </c>
      <c r="H103" s="416"/>
      <c r="I103" s="417"/>
      <c r="J103" s="175">
        <f t="shared" si="2"/>
        <v>0</v>
      </c>
    </row>
    <row r="104" spans="1:11">
      <c r="G104" s="415" t="s">
        <v>201</v>
      </c>
      <c r="H104" s="416"/>
      <c r="I104" s="417"/>
      <c r="J104" s="175">
        <f t="shared" si="2"/>
        <v>0</v>
      </c>
    </row>
    <row r="105" spans="1:11">
      <c r="G105" s="415" t="s">
        <v>202</v>
      </c>
      <c r="H105" s="416"/>
      <c r="I105" s="417"/>
      <c r="J105" s="175">
        <f t="shared" si="2"/>
        <v>0</v>
      </c>
    </row>
    <row r="106" spans="1:11">
      <c r="D106" s="154"/>
      <c r="G106" s="415" t="s">
        <v>203</v>
      </c>
      <c r="H106" s="416"/>
      <c r="I106" s="417"/>
      <c r="J106" s="175">
        <f t="shared" si="2"/>
        <v>0</v>
      </c>
    </row>
    <row r="107" spans="1:11">
      <c r="D107" s="154"/>
      <c r="G107" s="415" t="s">
        <v>204</v>
      </c>
      <c r="H107" s="416"/>
      <c r="I107" s="417"/>
      <c r="J107" s="175">
        <f t="shared" si="2"/>
        <v>0</v>
      </c>
    </row>
    <row r="108" spans="1:11">
      <c r="D108" s="154"/>
      <c r="G108" s="415" t="s">
        <v>205</v>
      </c>
      <c r="H108" s="416"/>
      <c r="I108" s="417"/>
      <c r="J108" s="175">
        <f t="shared" si="2"/>
        <v>0</v>
      </c>
    </row>
    <row r="109" spans="1:11">
      <c r="D109" s="154"/>
      <c r="G109" s="415" t="s">
        <v>206</v>
      </c>
      <c r="H109" s="416"/>
      <c r="I109" s="417"/>
      <c r="J109" s="175">
        <f t="shared" si="2"/>
        <v>0</v>
      </c>
    </row>
    <row r="110" spans="1:11">
      <c r="D110" s="154"/>
      <c r="G110" s="415" t="s">
        <v>207</v>
      </c>
      <c r="H110" s="416"/>
      <c r="I110" s="417"/>
      <c r="J110" s="175">
        <f t="shared" si="2"/>
        <v>0</v>
      </c>
    </row>
    <row r="111" spans="1:11">
      <c r="D111" s="154"/>
      <c r="G111" s="415" t="s">
        <v>208</v>
      </c>
      <c r="H111" s="416"/>
      <c r="I111" s="417"/>
      <c r="J111" s="175">
        <f t="shared" si="2"/>
        <v>0</v>
      </c>
    </row>
    <row r="112" spans="1:11">
      <c r="D112" s="154"/>
      <c r="G112" s="415" t="s">
        <v>209</v>
      </c>
      <c r="H112" s="416"/>
      <c r="I112" s="417"/>
      <c r="J112" s="175">
        <f t="shared" si="2"/>
        <v>0</v>
      </c>
    </row>
    <row r="113" spans="4:10">
      <c r="D113" s="154"/>
      <c r="G113" s="415" t="s">
        <v>210</v>
      </c>
      <c r="H113" s="416"/>
      <c r="I113" s="417"/>
      <c r="J113" s="175">
        <f t="shared" si="2"/>
        <v>0</v>
      </c>
    </row>
    <row r="114" spans="4:10">
      <c r="D114" s="154"/>
      <c r="G114" s="415" t="s">
        <v>211</v>
      </c>
      <c r="H114" s="416"/>
      <c r="I114" s="417"/>
      <c r="J114" s="175">
        <f t="shared" si="2"/>
        <v>0</v>
      </c>
    </row>
    <row r="115" spans="4:10">
      <c r="D115" s="154"/>
      <c r="G115" s="415" t="s">
        <v>268</v>
      </c>
      <c r="H115" s="416"/>
      <c r="I115" s="417"/>
      <c r="J115" s="175">
        <f t="shared" si="2"/>
        <v>0</v>
      </c>
    </row>
    <row r="116" spans="4:10">
      <c r="D116" s="154"/>
      <c r="G116" s="415" t="s">
        <v>269</v>
      </c>
      <c r="H116" s="416"/>
      <c r="I116" s="417"/>
      <c r="J116" s="175">
        <f t="shared" si="2"/>
        <v>0</v>
      </c>
    </row>
    <row r="117" spans="4:10">
      <c r="D117" s="154"/>
      <c r="G117" s="415" t="s">
        <v>270</v>
      </c>
      <c r="H117" s="416"/>
      <c r="I117" s="417"/>
      <c r="J117" s="175">
        <f t="shared" si="2"/>
        <v>0</v>
      </c>
    </row>
    <row r="118" spans="4:10">
      <c r="D118" s="154"/>
      <c r="I118" s="174" t="s">
        <v>248</v>
      </c>
      <c r="J118" s="157">
        <f>SUM(J102:J117)</f>
        <v>0</v>
      </c>
    </row>
    <row r="119" spans="4:10">
      <c r="D119" s="154"/>
    </row>
    <row r="120" spans="4:10">
      <c r="D120" s="154"/>
    </row>
    <row r="121" spans="4:10">
      <c r="D121" s="154"/>
    </row>
  </sheetData>
  <protectedRanges>
    <protectedRange sqref="A5:D9 A11:D15 A17:D21" name="範囲1"/>
    <protectedRange sqref="E17:G21 E11:G15 E5:G9 I17:I21 I11:I15 I5:I9" name="範囲1_1"/>
  </protectedRanges>
  <mergeCells count="119">
    <mergeCell ref="A8:C9"/>
    <mergeCell ref="G8:H8"/>
    <mergeCell ref="G9:H9"/>
    <mergeCell ref="A11:D11"/>
    <mergeCell ref="E11:F11"/>
    <mergeCell ref="G11:H11"/>
    <mergeCell ref="A5:D5"/>
    <mergeCell ref="E5:F5"/>
    <mergeCell ref="G5:H5"/>
    <mergeCell ref="A6:C7"/>
    <mergeCell ref="G6:H6"/>
    <mergeCell ref="G7:H7"/>
    <mergeCell ref="A17:D17"/>
    <mergeCell ref="E17:F17"/>
    <mergeCell ref="G17:H17"/>
    <mergeCell ref="A18:C19"/>
    <mergeCell ref="G18:H18"/>
    <mergeCell ref="G19:H19"/>
    <mergeCell ref="A12:C13"/>
    <mergeCell ref="G12:H12"/>
    <mergeCell ref="G13:H13"/>
    <mergeCell ref="A14:C15"/>
    <mergeCell ref="G14:H14"/>
    <mergeCell ref="G15:H15"/>
    <mergeCell ref="A34:C34"/>
    <mergeCell ref="A35:C35"/>
    <mergeCell ref="A36:C36"/>
    <mergeCell ref="A37:C37"/>
    <mergeCell ref="A38:C38"/>
    <mergeCell ref="A39:C39"/>
    <mergeCell ref="A20:C21"/>
    <mergeCell ref="G20:H20"/>
    <mergeCell ref="G21:H21"/>
    <mergeCell ref="A30:C30"/>
    <mergeCell ref="A31:C31"/>
    <mergeCell ref="A32:C32"/>
    <mergeCell ref="A46:C46"/>
    <mergeCell ref="A47:C47"/>
    <mergeCell ref="A48:C48"/>
    <mergeCell ref="A49:C49"/>
    <mergeCell ref="A50:C50"/>
    <mergeCell ref="A51:C51"/>
    <mergeCell ref="A40:C40"/>
    <mergeCell ref="A41:C41"/>
    <mergeCell ref="A42:C42"/>
    <mergeCell ref="A43:C43"/>
    <mergeCell ref="A44:C44"/>
    <mergeCell ref="A45:C45"/>
    <mergeCell ref="B75:D75"/>
    <mergeCell ref="E75:F75"/>
    <mergeCell ref="B76:D76"/>
    <mergeCell ref="E76:F76"/>
    <mergeCell ref="B77:D77"/>
    <mergeCell ref="E77:F77"/>
    <mergeCell ref="A52:C52"/>
    <mergeCell ref="G55:I55"/>
    <mergeCell ref="G56:I56"/>
    <mergeCell ref="G57:I57"/>
    <mergeCell ref="G58:I58"/>
    <mergeCell ref="B74:D74"/>
    <mergeCell ref="E74:F74"/>
    <mergeCell ref="B82:D82"/>
    <mergeCell ref="E82:F82"/>
    <mergeCell ref="B83:D83"/>
    <mergeCell ref="E83:F83"/>
    <mergeCell ref="B84:D84"/>
    <mergeCell ref="E84:F84"/>
    <mergeCell ref="B79:D79"/>
    <mergeCell ref="E79:F79"/>
    <mergeCell ref="B80:D80"/>
    <mergeCell ref="E80:F80"/>
    <mergeCell ref="B81:D81"/>
    <mergeCell ref="E81:F81"/>
    <mergeCell ref="B88:D88"/>
    <mergeCell ref="E88:F88"/>
    <mergeCell ref="B89:D89"/>
    <mergeCell ref="E89:F89"/>
    <mergeCell ref="B90:D90"/>
    <mergeCell ref="E90:F90"/>
    <mergeCell ref="B85:D85"/>
    <mergeCell ref="E85:F85"/>
    <mergeCell ref="B86:D86"/>
    <mergeCell ref="E86:F86"/>
    <mergeCell ref="B87:D87"/>
    <mergeCell ref="E87:F87"/>
    <mergeCell ref="B94:D94"/>
    <mergeCell ref="E94:F94"/>
    <mergeCell ref="B95:D95"/>
    <mergeCell ref="E95:F95"/>
    <mergeCell ref="B96:D96"/>
    <mergeCell ref="E96:F96"/>
    <mergeCell ref="B91:D91"/>
    <mergeCell ref="E91:F91"/>
    <mergeCell ref="B92:D92"/>
    <mergeCell ref="E92:F92"/>
    <mergeCell ref="B93:D93"/>
    <mergeCell ref="E93:F93"/>
    <mergeCell ref="G102:I102"/>
    <mergeCell ref="G103:I103"/>
    <mergeCell ref="G104:I104"/>
    <mergeCell ref="G105:I105"/>
    <mergeCell ref="G106:I106"/>
    <mergeCell ref="G107:I107"/>
    <mergeCell ref="B97:D97"/>
    <mergeCell ref="E97:F97"/>
    <mergeCell ref="B98:D98"/>
    <mergeCell ref="E98:F98"/>
    <mergeCell ref="B99:D99"/>
    <mergeCell ref="E99:F99"/>
    <mergeCell ref="G114:I114"/>
    <mergeCell ref="G115:I115"/>
    <mergeCell ref="G116:I116"/>
    <mergeCell ref="G117:I117"/>
    <mergeCell ref="G108:I108"/>
    <mergeCell ref="G109:I109"/>
    <mergeCell ref="G110:I110"/>
    <mergeCell ref="G111:I111"/>
    <mergeCell ref="G112:I112"/>
    <mergeCell ref="G113:I113"/>
  </mergeCells>
  <phoneticPr fontId="3"/>
  <conditionalFormatting sqref="D30:D32">
    <cfRule type="duplicateValues" dxfId="3" priority="2"/>
  </conditionalFormatting>
  <conditionalFormatting sqref="D34">
    <cfRule type="duplicateValues" dxfId="2" priority="1"/>
  </conditionalFormatting>
  <dataValidations count="2">
    <dataValidation type="list" allowBlank="1" showInputMessage="1" showErrorMessage="1" sqref="B75:C77 B80:C99" xr:uid="{979CC9B8-2BCA-4A5F-8EB0-4B6622A7B2DE}">
      <formula1>$G$102:$G$117</formula1>
    </dataValidation>
    <dataValidation type="list" allowBlank="1" showInputMessage="1" showErrorMessage="1" sqref="A31:C32 A35:C52" xr:uid="{91B685BB-60D3-4DD8-A7B0-8F534F8F4B2B}">
      <formula1>$G$55:$G$58</formula1>
    </dataValidation>
  </dataValidations>
  <pageMargins left="0.70866141732283472" right="0.70866141732283472" top="0.59055118110236227" bottom="0.39370078740157483" header="0.31496062992125984" footer="0.31496062992125984"/>
  <pageSetup paperSize="9" scale="89" fitToHeight="0" orientation="portrait" r:id="rId1"/>
  <rowBreaks count="1" manualBreakCount="1">
    <brk id="60" max="1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8F75-5927-42D5-943C-20CEA18493E7}">
  <sheetPr>
    <tabColor theme="8" tint="0.39997558519241921"/>
  </sheetPr>
  <dimension ref="A1:AT159"/>
  <sheetViews>
    <sheetView showGridLines="0" view="pageBreakPreview" zoomScale="130" zoomScaleNormal="120" zoomScaleSheetLayoutView="130" workbookViewId="0">
      <selection activeCell="K28" sqref="K28:AM28"/>
    </sheetView>
  </sheetViews>
  <sheetFormatPr defaultColWidth="2.25" defaultRowHeight="13.5"/>
  <cols>
    <col min="1" max="1" width="2.25" style="24" customWidth="1"/>
    <col min="2" max="5" width="2.375" style="24" customWidth="1"/>
    <col min="6" max="7" width="2.375" style="24" bestFit="1" customWidth="1"/>
    <col min="8" max="40" width="2.25" style="24"/>
    <col min="41" max="47" width="2.25" style="24" customWidth="1"/>
    <col min="48" max="16384" width="2.25" style="24"/>
  </cols>
  <sheetData>
    <row r="1" spans="1:46">
      <c r="A1" s="136" t="s">
        <v>118</v>
      </c>
    </row>
    <row r="3" spans="1:46" s="12" customFormat="1" ht="12" customHeight="1">
      <c r="A3" s="279" t="s">
        <v>119</v>
      </c>
      <c r="B3" s="26" t="s">
        <v>29</v>
      </c>
      <c r="C3" s="27"/>
      <c r="D3" s="27"/>
      <c r="E3" s="28"/>
      <c r="F3" s="28"/>
      <c r="G3" s="28"/>
      <c r="H3" s="28"/>
      <c r="I3" s="28"/>
      <c r="J3" s="28"/>
      <c r="K3" s="29"/>
      <c r="L3" s="341"/>
      <c r="M3" s="342"/>
      <c r="N3" s="342"/>
      <c r="O3" s="342"/>
      <c r="P3" s="342"/>
      <c r="Q3" s="342"/>
      <c r="R3" s="342"/>
      <c r="S3" s="342"/>
      <c r="T3" s="342"/>
      <c r="U3" s="342"/>
      <c r="V3" s="342"/>
      <c r="W3" s="342"/>
      <c r="X3" s="342"/>
      <c r="Y3" s="342"/>
      <c r="Z3" s="342"/>
      <c r="AA3" s="342"/>
      <c r="AB3" s="342"/>
      <c r="AC3" s="342"/>
      <c r="AD3" s="342"/>
      <c r="AE3" s="342"/>
      <c r="AF3" s="343"/>
      <c r="AG3" s="361" t="s">
        <v>120</v>
      </c>
      <c r="AH3" s="238"/>
      <c r="AI3" s="238"/>
      <c r="AJ3" s="238"/>
      <c r="AK3" s="238"/>
      <c r="AL3" s="238"/>
      <c r="AM3" s="239"/>
    </row>
    <row r="4" spans="1:46" s="12" customFormat="1" ht="20.25" customHeight="1">
      <c r="A4" s="277"/>
      <c r="B4" s="30" t="s">
        <v>121</v>
      </c>
      <c r="C4" s="31"/>
      <c r="D4" s="31"/>
      <c r="E4" s="32"/>
      <c r="F4" s="32"/>
      <c r="G4" s="32"/>
      <c r="H4" s="32"/>
      <c r="I4" s="32"/>
      <c r="J4" s="32"/>
      <c r="K4" s="33"/>
      <c r="L4" s="338"/>
      <c r="M4" s="339"/>
      <c r="N4" s="339"/>
      <c r="O4" s="339"/>
      <c r="P4" s="339"/>
      <c r="Q4" s="339"/>
      <c r="R4" s="339"/>
      <c r="S4" s="339"/>
      <c r="T4" s="339"/>
      <c r="U4" s="339"/>
      <c r="V4" s="339"/>
      <c r="W4" s="339"/>
      <c r="X4" s="339"/>
      <c r="Y4" s="339"/>
      <c r="Z4" s="339"/>
      <c r="AA4" s="339"/>
      <c r="AB4" s="339"/>
      <c r="AC4" s="339"/>
      <c r="AD4" s="339"/>
      <c r="AE4" s="339"/>
      <c r="AF4" s="340"/>
      <c r="AG4" s="362"/>
      <c r="AH4" s="363"/>
      <c r="AI4" s="363"/>
      <c r="AJ4" s="363"/>
      <c r="AK4" s="363"/>
      <c r="AL4" s="363"/>
      <c r="AM4" s="364"/>
      <c r="AP4" s="353"/>
      <c r="AQ4" s="353"/>
      <c r="AR4" s="353"/>
      <c r="AS4" s="353"/>
      <c r="AT4" s="353"/>
    </row>
    <row r="5" spans="1:46" s="12" customFormat="1" ht="20.25" customHeight="1">
      <c r="A5" s="277"/>
      <c r="B5" s="137" t="s">
        <v>103</v>
      </c>
      <c r="C5" s="102"/>
      <c r="D5" s="102"/>
      <c r="E5" s="34"/>
      <c r="F5" s="34"/>
      <c r="G5" s="34"/>
      <c r="H5" s="34"/>
      <c r="I5" s="34"/>
      <c r="J5" s="34"/>
      <c r="K5" s="35"/>
      <c r="L5" s="365"/>
      <c r="M5" s="366"/>
      <c r="N5" s="366"/>
      <c r="O5" s="366"/>
      <c r="P5" s="366"/>
      <c r="Q5" s="366"/>
      <c r="R5" s="366"/>
      <c r="S5" s="366"/>
      <c r="T5" s="366"/>
      <c r="U5" s="366"/>
      <c r="V5" s="366"/>
      <c r="W5" s="366"/>
      <c r="X5" s="366"/>
      <c r="Y5" s="366"/>
      <c r="Z5" s="366"/>
      <c r="AA5" s="366"/>
      <c r="AB5" s="367"/>
      <c r="AC5" s="368" t="s">
        <v>122</v>
      </c>
      <c r="AD5" s="369"/>
      <c r="AE5" s="369"/>
      <c r="AF5" s="370"/>
      <c r="AG5" s="371"/>
      <c r="AH5" s="371"/>
      <c r="AI5" s="371"/>
      <c r="AJ5" s="371"/>
      <c r="AK5" s="371"/>
      <c r="AL5" s="224" t="s">
        <v>123</v>
      </c>
      <c r="AM5" s="225"/>
      <c r="AP5" s="353"/>
      <c r="AQ5" s="353"/>
      <c r="AR5" s="353"/>
      <c r="AS5" s="353"/>
      <c r="AT5" s="353"/>
    </row>
    <row r="6" spans="1:46" s="12" customFormat="1" ht="13.5" customHeight="1">
      <c r="A6" s="277"/>
      <c r="B6" s="300" t="s">
        <v>124</v>
      </c>
      <c r="C6" s="301"/>
      <c r="D6" s="301"/>
      <c r="E6" s="301"/>
      <c r="F6" s="301"/>
      <c r="G6" s="301"/>
      <c r="H6" s="301"/>
      <c r="I6" s="301"/>
      <c r="J6" s="301"/>
      <c r="K6" s="302"/>
      <c r="L6" s="36" t="s">
        <v>32</v>
      </c>
      <c r="M6" s="36"/>
      <c r="N6" s="36"/>
      <c r="O6" s="36"/>
      <c r="P6" s="36"/>
      <c r="Q6" s="352"/>
      <c r="R6" s="352"/>
      <c r="S6" s="36" t="s">
        <v>33</v>
      </c>
      <c r="T6" s="352"/>
      <c r="U6" s="352"/>
      <c r="V6" s="352"/>
      <c r="W6" s="36" t="s">
        <v>34</v>
      </c>
      <c r="X6" s="36"/>
      <c r="Y6" s="36"/>
      <c r="Z6" s="36"/>
      <c r="AA6" s="36"/>
      <c r="AB6" s="36"/>
      <c r="AC6" s="37" t="s">
        <v>125</v>
      </c>
      <c r="AD6" s="36"/>
      <c r="AE6" s="36"/>
      <c r="AF6" s="36"/>
      <c r="AG6" s="36"/>
      <c r="AH6" s="36"/>
      <c r="AI6" s="36"/>
      <c r="AJ6" s="36"/>
      <c r="AK6" s="36"/>
      <c r="AL6" s="36"/>
      <c r="AM6" s="38"/>
      <c r="AT6" s="354"/>
    </row>
    <row r="7" spans="1:46" s="12" customFormat="1" ht="20.25" customHeight="1">
      <c r="A7" s="277"/>
      <c r="B7" s="246"/>
      <c r="C7" s="247"/>
      <c r="D7" s="247"/>
      <c r="E7" s="247"/>
      <c r="F7" s="247"/>
      <c r="G7" s="247"/>
      <c r="H7" s="247"/>
      <c r="I7" s="247"/>
      <c r="J7" s="247"/>
      <c r="K7" s="304"/>
      <c r="L7" s="33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40"/>
      <c r="AT7" s="354"/>
    </row>
    <row r="8" spans="1:46" s="12" customFormat="1" ht="20.25" customHeight="1">
      <c r="A8" s="277"/>
      <c r="B8" s="39" t="s">
        <v>35</v>
      </c>
      <c r="C8" s="144"/>
      <c r="D8" s="144"/>
      <c r="E8" s="40"/>
      <c r="F8" s="40"/>
      <c r="G8" s="40"/>
      <c r="H8" s="40"/>
      <c r="I8" s="40"/>
      <c r="J8" s="40"/>
      <c r="K8" s="40"/>
      <c r="L8" s="39" t="s">
        <v>36</v>
      </c>
      <c r="M8" s="40"/>
      <c r="N8" s="40"/>
      <c r="O8" s="40"/>
      <c r="P8" s="40"/>
      <c r="Q8" s="40"/>
      <c r="R8" s="41"/>
      <c r="S8" s="355"/>
      <c r="T8" s="356"/>
      <c r="U8" s="356"/>
      <c r="V8" s="356"/>
      <c r="W8" s="356"/>
      <c r="X8" s="356"/>
      <c r="Y8" s="357"/>
      <c r="Z8" s="39" t="s">
        <v>37</v>
      </c>
      <c r="AA8" s="40"/>
      <c r="AB8" s="40"/>
      <c r="AC8" s="40"/>
      <c r="AD8" s="40"/>
      <c r="AE8" s="40"/>
      <c r="AF8" s="41"/>
      <c r="AG8" s="355"/>
      <c r="AH8" s="356"/>
      <c r="AI8" s="356"/>
      <c r="AJ8" s="356"/>
      <c r="AK8" s="356"/>
      <c r="AL8" s="356"/>
      <c r="AM8" s="357"/>
    </row>
    <row r="9" spans="1:46" s="12" customFormat="1" ht="20.25" customHeight="1">
      <c r="A9" s="278"/>
      <c r="B9" s="39" t="s">
        <v>126</v>
      </c>
      <c r="C9" s="144"/>
      <c r="D9" s="144"/>
      <c r="E9" s="40"/>
      <c r="F9" s="40"/>
      <c r="G9" s="40"/>
      <c r="H9" s="40"/>
      <c r="I9" s="40"/>
      <c r="J9" s="40"/>
      <c r="K9" s="40"/>
      <c r="L9" s="355"/>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7"/>
    </row>
    <row r="10" spans="1:46" s="12" customFormat="1" ht="18" customHeight="1">
      <c r="A10" s="374" t="s">
        <v>127</v>
      </c>
      <c r="B10" s="375"/>
      <c r="C10" s="375"/>
      <c r="D10" s="375"/>
      <c r="E10" s="375"/>
      <c r="F10" s="375"/>
      <c r="G10" s="375"/>
      <c r="H10" s="376"/>
      <c r="I10" s="42"/>
      <c r="J10" s="17" t="s">
        <v>128</v>
      </c>
      <c r="K10" s="3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row>
    <row r="11" spans="1:46" s="12" customFormat="1" ht="18" customHeight="1">
      <c r="A11" s="377"/>
      <c r="B11" s="378"/>
      <c r="C11" s="378"/>
      <c r="D11" s="378"/>
      <c r="E11" s="378"/>
      <c r="F11" s="378"/>
      <c r="G11" s="378"/>
      <c r="H11" s="379"/>
      <c r="I11" s="45"/>
      <c r="J11" s="46" t="s">
        <v>129</v>
      </c>
      <c r="K11" s="32"/>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47"/>
    </row>
    <row r="12" spans="1:46" s="12" customFormat="1" ht="5.25" customHeight="1">
      <c r="A12" s="16"/>
      <c r="B12" s="16"/>
      <c r="C12" s="16"/>
      <c r="D12" s="16"/>
      <c r="E12" s="16"/>
      <c r="F12" s="16"/>
      <c r="G12" s="16"/>
      <c r="H12" s="16"/>
      <c r="I12" s="17"/>
      <c r="J12" s="10"/>
      <c r="K12" s="36"/>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1:46" s="12" customFormat="1" ht="20.25" customHeight="1">
      <c r="A13" s="48" t="s">
        <v>128</v>
      </c>
      <c r="B13" s="21"/>
      <c r="C13" s="21"/>
      <c r="D13" s="21"/>
      <c r="E13" s="21"/>
      <c r="F13" s="21"/>
      <c r="G13" s="21"/>
      <c r="H13" s="21"/>
      <c r="I13" s="49"/>
      <c r="J13" s="20"/>
      <c r="K13" s="32"/>
      <c r="L13" s="31"/>
      <c r="M13" s="31"/>
      <c r="N13" s="31"/>
      <c r="O13" s="31"/>
      <c r="P13" s="31"/>
      <c r="Q13" s="31"/>
      <c r="R13" s="31"/>
      <c r="S13" s="31"/>
      <c r="T13" s="31"/>
      <c r="U13" s="31"/>
      <c r="V13" s="31"/>
      <c r="W13" s="361" t="s">
        <v>130</v>
      </c>
      <c r="X13" s="238"/>
      <c r="Y13" s="238"/>
      <c r="Z13" s="239"/>
      <c r="AA13" s="386" t="str">
        <f>IF(L5="","",VLOOKUP(L5,$A$94:$B$128,2,0))</f>
        <v/>
      </c>
      <c r="AB13" s="387"/>
      <c r="AC13" s="387"/>
      <c r="AD13" s="238" t="s">
        <v>131</v>
      </c>
      <c r="AE13" s="239"/>
      <c r="AF13" s="361" t="s">
        <v>132</v>
      </c>
      <c r="AG13" s="238"/>
      <c r="AH13" s="239"/>
      <c r="AI13" s="336">
        <f>ROUNDDOWN($F$45/1000,0)</f>
        <v>0</v>
      </c>
      <c r="AJ13" s="337"/>
      <c r="AK13" s="337"/>
      <c r="AL13" s="238" t="s">
        <v>131</v>
      </c>
      <c r="AM13" s="239"/>
    </row>
    <row r="14" spans="1:46" s="12" customFormat="1" ht="20.25" customHeight="1">
      <c r="A14" s="50" t="s">
        <v>133</v>
      </c>
      <c r="B14" s="148"/>
      <c r="C14" s="18"/>
      <c r="D14" s="18"/>
      <c r="E14" s="18"/>
      <c r="F14" s="18"/>
      <c r="G14" s="18"/>
      <c r="H14" s="358"/>
      <c r="I14" s="359"/>
      <c r="J14" s="360"/>
      <c r="K14" s="372" t="s">
        <v>134</v>
      </c>
      <c r="L14" s="373"/>
      <c r="M14" s="373"/>
      <c r="N14" s="373"/>
      <c r="O14" s="373"/>
      <c r="P14" s="373"/>
      <c r="Q14" s="373"/>
      <c r="R14" s="373"/>
      <c r="S14" s="373"/>
      <c r="T14" s="373"/>
      <c r="U14" s="373"/>
      <c r="V14" s="373"/>
      <c r="W14" s="373"/>
      <c r="X14" s="373"/>
      <c r="Y14" s="373"/>
      <c r="Z14" s="373"/>
      <c r="AA14" s="373"/>
      <c r="AB14" s="373"/>
      <c r="AC14" s="373"/>
      <c r="AD14" s="373"/>
      <c r="AE14" s="373"/>
      <c r="AF14" s="51" t="s">
        <v>135</v>
      </c>
      <c r="AG14" s="52"/>
      <c r="AH14" s="52"/>
      <c r="AI14" s="18"/>
      <c r="AJ14" s="18"/>
      <c r="AK14" s="144"/>
      <c r="AL14" s="18"/>
      <c r="AM14" s="53"/>
    </row>
    <row r="15" spans="1:46" s="12" customFormat="1" ht="21" customHeight="1">
      <c r="A15" s="54"/>
      <c r="C15" s="384" t="s">
        <v>136</v>
      </c>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5"/>
    </row>
    <row r="16" spans="1:46" s="12" customFormat="1" ht="21" customHeight="1">
      <c r="A16" s="55"/>
      <c r="B16" s="11"/>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12" customFormat="1" ht="21" customHeight="1">
      <c r="A17" s="55"/>
      <c r="B17" s="11"/>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5"/>
    </row>
    <row r="18" spans="1:39" s="12" customFormat="1" ht="21" customHeight="1">
      <c r="A18" s="55"/>
      <c r="B18" s="1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12" customFormat="1" ht="21" customHeight="1">
      <c r="A19" s="55"/>
      <c r="B19" s="11"/>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5"/>
    </row>
    <row r="20" spans="1:39" s="12" customFormat="1" ht="21" customHeight="1">
      <c r="A20" s="55"/>
      <c r="B20" s="11"/>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row>
    <row r="21" spans="1:39" s="12" customFormat="1" ht="21" customHeight="1">
      <c r="A21" s="55"/>
      <c r="B21" s="11"/>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5"/>
    </row>
    <row r="22" spans="1:39" s="12" customFormat="1" ht="21" customHeight="1">
      <c r="A22" s="56"/>
      <c r="B22" s="14"/>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3"/>
    </row>
    <row r="23" spans="1:39" s="12" customFormat="1" ht="18" customHeight="1">
      <c r="A23" s="390" t="s">
        <v>137</v>
      </c>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2"/>
    </row>
    <row r="24" spans="1:39" ht="18" customHeight="1">
      <c r="A24" s="322" t="s">
        <v>138</v>
      </c>
      <c r="B24" s="323"/>
      <c r="C24" s="323"/>
      <c r="D24" s="323"/>
      <c r="E24" s="332"/>
      <c r="F24" s="322" t="s">
        <v>139</v>
      </c>
      <c r="G24" s="323"/>
      <c r="H24" s="323"/>
      <c r="I24" s="323"/>
      <c r="J24" s="323"/>
      <c r="K24" s="388" t="s">
        <v>140</v>
      </c>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row>
    <row r="25" spans="1:39" ht="9.75" customHeight="1">
      <c r="A25" s="320"/>
      <c r="B25" s="320"/>
      <c r="C25" s="320"/>
      <c r="D25" s="320"/>
      <c r="E25" s="320"/>
      <c r="F25" s="321"/>
      <c r="G25" s="321"/>
      <c r="H25" s="321"/>
      <c r="I25" s="321"/>
      <c r="J25" s="321"/>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row>
    <row r="26" spans="1:39" ht="9.75" customHeight="1">
      <c r="A26" s="320"/>
      <c r="B26" s="320"/>
      <c r="C26" s="320"/>
      <c r="D26" s="320"/>
      <c r="E26" s="320"/>
      <c r="F26" s="321"/>
      <c r="G26" s="321"/>
      <c r="H26" s="321"/>
      <c r="I26" s="321"/>
      <c r="J26" s="321"/>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row>
    <row r="27" spans="1:39" ht="9.75" customHeight="1">
      <c r="A27" s="320"/>
      <c r="B27" s="320"/>
      <c r="C27" s="320"/>
      <c r="D27" s="320"/>
      <c r="E27" s="320"/>
      <c r="F27" s="321"/>
      <c r="G27" s="321"/>
      <c r="H27" s="321"/>
      <c r="I27" s="321"/>
      <c r="J27" s="321"/>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row>
    <row r="28" spans="1:39" ht="9.75" customHeight="1">
      <c r="A28" s="320"/>
      <c r="B28" s="320"/>
      <c r="C28" s="320"/>
      <c r="D28" s="320"/>
      <c r="E28" s="320"/>
      <c r="F28" s="321"/>
      <c r="G28" s="321"/>
      <c r="H28" s="321"/>
      <c r="I28" s="321"/>
      <c r="J28" s="321"/>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row>
    <row r="29" spans="1:39" ht="9.75" customHeight="1">
      <c r="A29" s="320"/>
      <c r="B29" s="320"/>
      <c r="C29" s="320"/>
      <c r="D29" s="320"/>
      <c r="E29" s="320"/>
      <c r="F29" s="321"/>
      <c r="G29" s="321"/>
      <c r="H29" s="321"/>
      <c r="I29" s="321"/>
      <c r="J29" s="321"/>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row>
    <row r="30" spans="1:39" ht="9.75" customHeight="1">
      <c r="A30" s="320"/>
      <c r="B30" s="320"/>
      <c r="C30" s="320"/>
      <c r="D30" s="320"/>
      <c r="E30" s="320"/>
      <c r="F30" s="321"/>
      <c r="G30" s="321"/>
      <c r="H30" s="321"/>
      <c r="I30" s="321"/>
      <c r="J30" s="321"/>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row>
    <row r="31" spans="1:39" ht="9.75" customHeight="1">
      <c r="A31" s="320"/>
      <c r="B31" s="320"/>
      <c r="C31" s="320"/>
      <c r="D31" s="320"/>
      <c r="E31" s="320"/>
      <c r="F31" s="321"/>
      <c r="G31" s="321"/>
      <c r="H31" s="321"/>
      <c r="I31" s="321"/>
      <c r="J31" s="321"/>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row>
    <row r="32" spans="1:39" ht="9.75" customHeight="1">
      <c r="A32" s="320"/>
      <c r="B32" s="320"/>
      <c r="C32" s="320"/>
      <c r="D32" s="320"/>
      <c r="E32" s="320"/>
      <c r="F32" s="321"/>
      <c r="G32" s="321"/>
      <c r="H32" s="321"/>
      <c r="I32" s="321"/>
      <c r="J32" s="321"/>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row>
    <row r="33" spans="1:39" ht="9.75" customHeight="1">
      <c r="A33" s="320"/>
      <c r="B33" s="320"/>
      <c r="C33" s="320"/>
      <c r="D33" s="320"/>
      <c r="E33" s="320"/>
      <c r="F33" s="321"/>
      <c r="G33" s="321"/>
      <c r="H33" s="321"/>
      <c r="I33" s="321"/>
      <c r="J33" s="321"/>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row>
    <row r="34" spans="1:39" ht="9.75" customHeight="1">
      <c r="A34" s="320"/>
      <c r="B34" s="320"/>
      <c r="C34" s="320"/>
      <c r="D34" s="320"/>
      <c r="E34" s="320"/>
      <c r="F34" s="321"/>
      <c r="G34" s="321"/>
      <c r="H34" s="321"/>
      <c r="I34" s="321"/>
      <c r="J34" s="321"/>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row>
    <row r="35" spans="1:39" ht="9.75" customHeight="1">
      <c r="A35" s="320"/>
      <c r="B35" s="320"/>
      <c r="C35" s="320"/>
      <c r="D35" s="320"/>
      <c r="E35" s="320"/>
      <c r="F35" s="321"/>
      <c r="G35" s="321"/>
      <c r="H35" s="321"/>
      <c r="I35" s="321"/>
      <c r="J35" s="321"/>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row>
    <row r="36" spans="1:39" ht="9.75" customHeight="1">
      <c r="A36" s="320"/>
      <c r="B36" s="320"/>
      <c r="C36" s="320"/>
      <c r="D36" s="320"/>
      <c r="E36" s="320"/>
      <c r="F36" s="321"/>
      <c r="G36" s="321"/>
      <c r="H36" s="321"/>
      <c r="I36" s="321"/>
      <c r="J36" s="321"/>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row>
    <row r="37" spans="1:39" ht="9.75" customHeight="1">
      <c r="A37" s="320"/>
      <c r="B37" s="320"/>
      <c r="C37" s="320"/>
      <c r="D37" s="320"/>
      <c r="E37" s="320"/>
      <c r="F37" s="321"/>
      <c r="G37" s="321"/>
      <c r="H37" s="321"/>
      <c r="I37" s="321"/>
      <c r="J37" s="321"/>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row>
    <row r="38" spans="1:39" ht="9.75" customHeight="1">
      <c r="A38" s="320"/>
      <c r="B38" s="320"/>
      <c r="C38" s="320"/>
      <c r="D38" s="320"/>
      <c r="E38" s="320"/>
      <c r="F38" s="321"/>
      <c r="G38" s="321"/>
      <c r="H38" s="321"/>
      <c r="I38" s="321"/>
      <c r="J38" s="321"/>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row>
    <row r="39" spans="1:39" ht="9.75" customHeight="1">
      <c r="A39" s="320"/>
      <c r="B39" s="320"/>
      <c r="C39" s="320"/>
      <c r="D39" s="320"/>
      <c r="E39" s="320"/>
      <c r="F39" s="321"/>
      <c r="G39" s="321"/>
      <c r="H39" s="321"/>
      <c r="I39" s="321"/>
      <c r="J39" s="321"/>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row>
    <row r="40" spans="1:39" ht="9.75" customHeight="1">
      <c r="A40" s="320"/>
      <c r="B40" s="320"/>
      <c r="C40" s="320"/>
      <c r="D40" s="320"/>
      <c r="E40" s="320"/>
      <c r="F40" s="321"/>
      <c r="G40" s="321"/>
      <c r="H40" s="321"/>
      <c r="I40" s="321"/>
      <c r="J40" s="321"/>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row>
    <row r="41" spans="1:39" ht="9.75" customHeight="1">
      <c r="A41" s="320"/>
      <c r="B41" s="320"/>
      <c r="C41" s="320"/>
      <c r="D41" s="320"/>
      <c r="E41" s="320"/>
      <c r="F41" s="321"/>
      <c r="G41" s="321"/>
      <c r="H41" s="321"/>
      <c r="I41" s="321"/>
      <c r="J41" s="321"/>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row>
    <row r="42" spans="1:39" ht="9.75" customHeight="1">
      <c r="A42" s="320"/>
      <c r="B42" s="320"/>
      <c r="C42" s="320"/>
      <c r="D42" s="320"/>
      <c r="E42" s="320"/>
      <c r="F42" s="321"/>
      <c r="G42" s="321"/>
      <c r="H42" s="321"/>
      <c r="I42" s="321"/>
      <c r="J42" s="321"/>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row>
    <row r="43" spans="1:39" ht="9.75" customHeight="1">
      <c r="A43" s="320"/>
      <c r="B43" s="320"/>
      <c r="C43" s="320"/>
      <c r="D43" s="320"/>
      <c r="E43" s="320"/>
      <c r="F43" s="321"/>
      <c r="G43" s="321"/>
      <c r="H43" s="321"/>
      <c r="I43" s="321"/>
      <c r="J43" s="321"/>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row>
    <row r="44" spans="1:39" ht="9.75" customHeight="1" thickBot="1">
      <c r="A44" s="344"/>
      <c r="B44" s="345"/>
      <c r="C44" s="345"/>
      <c r="D44" s="345"/>
      <c r="E44" s="346"/>
      <c r="F44" s="347"/>
      <c r="G44" s="348"/>
      <c r="H44" s="348"/>
      <c r="I44" s="348"/>
      <c r="J44" s="389"/>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row>
    <row r="45" spans="1:39" ht="22.5" customHeight="1" thickTop="1">
      <c r="A45" s="327" t="s">
        <v>141</v>
      </c>
      <c r="B45" s="328"/>
      <c r="C45" s="328"/>
      <c r="D45" s="328"/>
      <c r="E45" s="328"/>
      <c r="F45" s="349">
        <f>SUM(F25:J44)</f>
        <v>0</v>
      </c>
      <c r="G45" s="350"/>
      <c r="H45" s="350"/>
      <c r="I45" s="350"/>
      <c r="J45" s="351"/>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row>
    <row r="46" spans="1:39" ht="18.75" customHeight="1">
      <c r="A46" s="138"/>
      <c r="B46" s="139"/>
      <c r="C46" s="140"/>
      <c r="D46" s="16"/>
      <c r="E46" s="141"/>
      <c r="F46" s="16"/>
      <c r="G46" s="16"/>
      <c r="H46" s="16"/>
      <c r="I46" s="16"/>
      <c r="J46" s="142"/>
      <c r="K46" s="142"/>
      <c r="L46" s="142"/>
      <c r="M46" s="142"/>
      <c r="N46" s="142"/>
      <c r="O46" s="139"/>
      <c r="P46" s="140"/>
      <c r="Q46" s="138"/>
      <c r="R46" s="138"/>
      <c r="S46" s="142"/>
      <c r="T46" s="10"/>
      <c r="U46" s="142"/>
      <c r="V46" s="142"/>
      <c r="W46" s="142"/>
      <c r="X46" s="142"/>
      <c r="Y46" s="16"/>
      <c r="Z46" s="16"/>
      <c r="AA46" s="16"/>
      <c r="AB46" s="139"/>
      <c r="AC46" s="140"/>
      <c r="AD46" s="142"/>
      <c r="AE46" s="142"/>
      <c r="AF46" s="142"/>
      <c r="AG46" s="142"/>
      <c r="AH46" s="142"/>
      <c r="AI46" s="143"/>
      <c r="AJ46" s="143"/>
      <c r="AK46" s="143"/>
      <c r="AL46" s="143"/>
      <c r="AM46" s="142"/>
    </row>
    <row r="47" spans="1:39" ht="18.75" customHeight="1">
      <c r="A47" s="57" t="s">
        <v>46</v>
      </c>
      <c r="B47" s="21"/>
      <c r="C47" s="13"/>
      <c r="D47" s="21"/>
      <c r="E47" s="15"/>
      <c r="F47" s="21"/>
      <c r="G47" s="21"/>
      <c r="H47" s="21"/>
      <c r="I47" s="21"/>
      <c r="J47" s="19"/>
      <c r="K47" s="19"/>
      <c r="L47" s="19"/>
      <c r="M47" s="19"/>
      <c r="N47" s="19"/>
      <c r="O47" s="25"/>
      <c r="P47" s="13"/>
      <c r="Q47" s="23"/>
      <c r="R47" s="23"/>
      <c r="S47" s="19"/>
      <c r="T47" s="20"/>
      <c r="U47" s="19"/>
      <c r="V47" s="22"/>
      <c r="W47" s="361" t="s">
        <v>130</v>
      </c>
      <c r="X47" s="238"/>
      <c r="Y47" s="238"/>
      <c r="Z47" s="239"/>
      <c r="AA47" s="386" t="str">
        <f>IF(L5="","",VLOOKUP(L5,$A$94:$C$128,3,FALSE))</f>
        <v/>
      </c>
      <c r="AB47" s="387"/>
      <c r="AC47" s="387"/>
      <c r="AD47" s="238" t="s">
        <v>131</v>
      </c>
      <c r="AE47" s="239"/>
      <c r="AF47" s="361" t="s">
        <v>132</v>
      </c>
      <c r="AG47" s="238"/>
      <c r="AH47" s="239"/>
      <c r="AI47" s="336">
        <f>ROUNDDOWN($F$65/1000,0)</f>
        <v>0</v>
      </c>
      <c r="AJ47" s="337"/>
      <c r="AK47" s="337"/>
      <c r="AL47" s="238" t="s">
        <v>131</v>
      </c>
      <c r="AM47" s="239"/>
    </row>
    <row r="48" spans="1:39" ht="18.75" customHeight="1">
      <c r="A48" s="50" t="s">
        <v>133</v>
      </c>
      <c r="B48" s="148"/>
      <c r="C48" s="18"/>
      <c r="D48" s="18"/>
      <c r="E48" s="18"/>
      <c r="F48" s="18"/>
      <c r="G48" s="18"/>
      <c r="H48" s="358"/>
      <c r="I48" s="359"/>
      <c r="J48" s="360"/>
      <c r="K48" s="372" t="s">
        <v>134</v>
      </c>
      <c r="L48" s="373"/>
      <c r="M48" s="373"/>
      <c r="N48" s="373"/>
      <c r="O48" s="373"/>
      <c r="P48" s="373"/>
      <c r="Q48" s="373"/>
      <c r="R48" s="373"/>
      <c r="S48" s="373"/>
      <c r="T48" s="373"/>
      <c r="U48" s="373"/>
      <c r="V48" s="373"/>
      <c r="W48" s="373"/>
      <c r="X48" s="373"/>
      <c r="Y48" s="373"/>
      <c r="Z48" s="373"/>
      <c r="AA48" s="373"/>
      <c r="AB48" s="373"/>
      <c r="AC48" s="373"/>
      <c r="AD48" s="373"/>
      <c r="AE48" s="373"/>
      <c r="AF48" s="51" t="s">
        <v>142</v>
      </c>
      <c r="AG48" s="52"/>
      <c r="AH48" s="52"/>
      <c r="AI48" s="18"/>
      <c r="AJ48" s="18"/>
      <c r="AK48" s="144"/>
      <c r="AL48" s="18"/>
      <c r="AM48" s="53"/>
    </row>
    <row r="49" spans="1:39" ht="25.5" customHeight="1">
      <c r="A49" s="54"/>
      <c r="B49" s="12"/>
      <c r="C49" s="380" t="s">
        <v>143</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row>
    <row r="50" spans="1:39" ht="25.5" customHeight="1">
      <c r="A50" s="56"/>
      <c r="B50" s="14"/>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3"/>
    </row>
    <row r="51" spans="1:39" ht="18.75" customHeight="1">
      <c r="A51" s="322" t="s">
        <v>137</v>
      </c>
      <c r="B51" s="323"/>
      <c r="C51" s="323"/>
      <c r="D51" s="323"/>
      <c r="E51" s="323"/>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2"/>
    </row>
    <row r="52" spans="1:39" ht="18" customHeight="1">
      <c r="A52" s="322" t="s">
        <v>138</v>
      </c>
      <c r="B52" s="323"/>
      <c r="C52" s="323"/>
      <c r="D52" s="323"/>
      <c r="E52" s="332"/>
      <c r="F52" s="322" t="s">
        <v>139</v>
      </c>
      <c r="G52" s="323"/>
      <c r="H52" s="323"/>
      <c r="I52" s="323"/>
      <c r="J52" s="323"/>
      <c r="K52" s="388" t="s">
        <v>140</v>
      </c>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row>
    <row r="53" spans="1:39" ht="9.75" customHeight="1">
      <c r="A53" s="320"/>
      <c r="B53" s="320"/>
      <c r="C53" s="320"/>
      <c r="D53" s="320"/>
      <c r="E53" s="320"/>
      <c r="F53" s="321"/>
      <c r="G53" s="321"/>
      <c r="H53" s="321"/>
      <c r="I53" s="321"/>
      <c r="J53" s="321"/>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row>
    <row r="54" spans="1:39" ht="9.75" customHeight="1">
      <c r="A54" s="320"/>
      <c r="B54" s="320"/>
      <c r="C54" s="320"/>
      <c r="D54" s="320"/>
      <c r="E54" s="320"/>
      <c r="F54" s="321"/>
      <c r="G54" s="321"/>
      <c r="H54" s="321"/>
      <c r="I54" s="321"/>
      <c r="J54" s="321"/>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row>
    <row r="55" spans="1:39" ht="9.75" customHeight="1">
      <c r="A55" s="320"/>
      <c r="B55" s="320"/>
      <c r="C55" s="320"/>
      <c r="D55" s="320"/>
      <c r="E55" s="320"/>
      <c r="F55" s="321"/>
      <c r="G55" s="321"/>
      <c r="H55" s="321"/>
      <c r="I55" s="321"/>
      <c r="J55" s="321"/>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row>
    <row r="56" spans="1:39" ht="9.75" customHeight="1">
      <c r="A56" s="320"/>
      <c r="B56" s="320"/>
      <c r="C56" s="320"/>
      <c r="D56" s="320"/>
      <c r="E56" s="320"/>
      <c r="F56" s="321"/>
      <c r="G56" s="321"/>
      <c r="H56" s="321"/>
      <c r="I56" s="321"/>
      <c r="J56" s="321"/>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row>
    <row r="57" spans="1:39" ht="9.75" customHeight="1">
      <c r="A57" s="320"/>
      <c r="B57" s="320"/>
      <c r="C57" s="320"/>
      <c r="D57" s="320"/>
      <c r="E57" s="320"/>
      <c r="F57" s="321"/>
      <c r="G57" s="321"/>
      <c r="H57" s="321"/>
      <c r="I57" s="321"/>
      <c r="J57" s="321"/>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row>
    <row r="58" spans="1:39" ht="9.75" customHeight="1">
      <c r="A58" s="320"/>
      <c r="B58" s="320"/>
      <c r="C58" s="320"/>
      <c r="D58" s="320"/>
      <c r="E58" s="320"/>
      <c r="F58" s="321"/>
      <c r="G58" s="321"/>
      <c r="H58" s="321"/>
      <c r="I58" s="321"/>
      <c r="J58" s="321"/>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row>
    <row r="59" spans="1:39" ht="9.75" customHeight="1">
      <c r="A59" s="320"/>
      <c r="B59" s="320"/>
      <c r="C59" s="320"/>
      <c r="D59" s="320"/>
      <c r="E59" s="320"/>
      <c r="F59" s="321"/>
      <c r="G59" s="321"/>
      <c r="H59" s="321"/>
      <c r="I59" s="321"/>
      <c r="J59" s="321"/>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row>
    <row r="60" spans="1:39" ht="9.75" customHeight="1">
      <c r="A60" s="320"/>
      <c r="B60" s="320"/>
      <c r="C60" s="320"/>
      <c r="D60" s="320"/>
      <c r="E60" s="320"/>
      <c r="F60" s="321"/>
      <c r="G60" s="321"/>
      <c r="H60" s="321"/>
      <c r="I60" s="321"/>
      <c r="J60" s="321"/>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row>
    <row r="61" spans="1:39" ht="9.75" customHeight="1">
      <c r="A61" s="320"/>
      <c r="B61" s="320"/>
      <c r="C61" s="320"/>
      <c r="D61" s="320"/>
      <c r="E61" s="320"/>
      <c r="F61" s="321"/>
      <c r="G61" s="321"/>
      <c r="H61" s="321"/>
      <c r="I61" s="321"/>
      <c r="J61" s="321"/>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row>
    <row r="62" spans="1:39" ht="9.75" customHeight="1">
      <c r="A62" s="320"/>
      <c r="B62" s="320"/>
      <c r="C62" s="320"/>
      <c r="D62" s="320"/>
      <c r="E62" s="320"/>
      <c r="F62" s="321"/>
      <c r="G62" s="321"/>
      <c r="H62" s="321"/>
      <c r="I62" s="321"/>
      <c r="J62" s="321"/>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row>
    <row r="63" spans="1:39" ht="9.75" customHeight="1">
      <c r="A63" s="320"/>
      <c r="B63" s="320"/>
      <c r="C63" s="320"/>
      <c r="D63" s="320"/>
      <c r="E63" s="320"/>
      <c r="F63" s="321"/>
      <c r="G63" s="321"/>
      <c r="H63" s="321"/>
      <c r="I63" s="321"/>
      <c r="J63" s="321"/>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row>
    <row r="64" spans="1:39" ht="9.75" customHeight="1" thickBot="1">
      <c r="A64" s="344"/>
      <c r="B64" s="345"/>
      <c r="C64" s="345"/>
      <c r="D64" s="345"/>
      <c r="E64" s="346"/>
      <c r="F64" s="347"/>
      <c r="G64" s="348"/>
      <c r="H64" s="348"/>
      <c r="I64" s="348"/>
      <c r="J64" s="348"/>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row>
    <row r="65" spans="1:39" ht="22.5" customHeight="1" thickTop="1">
      <c r="A65" s="327" t="s">
        <v>144</v>
      </c>
      <c r="B65" s="328"/>
      <c r="C65" s="328"/>
      <c r="D65" s="328"/>
      <c r="E65" s="329"/>
      <c r="F65" s="330">
        <f>SUM(F53:J64)</f>
        <v>0</v>
      </c>
      <c r="G65" s="331"/>
      <c r="H65" s="331"/>
      <c r="I65" s="331"/>
      <c r="J65" s="331"/>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row r="66" spans="1:39" ht="4.5" customHeight="1">
      <c r="A66" s="58"/>
      <c r="B66" s="58"/>
      <c r="C66" s="58"/>
      <c r="D66" s="58"/>
      <c r="E66" s="58"/>
      <c r="F66" s="58"/>
      <c r="G66" s="58"/>
      <c r="H66" s="58"/>
      <c r="I66" s="58"/>
      <c r="J66" s="58"/>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row>
    <row r="67" spans="1:39" ht="3.75" customHeight="1">
      <c r="A67" s="60"/>
      <c r="B67" s="61"/>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3"/>
      <c r="AL67" s="63"/>
      <c r="AM67" s="64"/>
    </row>
    <row r="68" spans="1:39" ht="11.25" customHeight="1">
      <c r="A68" s="65" t="s">
        <v>145</v>
      </c>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M68" s="67"/>
    </row>
    <row r="69" spans="1:39" ht="11.25" customHeight="1">
      <c r="A69" s="150" t="s">
        <v>146</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68"/>
      <c r="AM69" s="69"/>
    </row>
    <row r="70" spans="1:39" ht="11.25" customHeight="1">
      <c r="A70" s="65" t="s">
        <v>147</v>
      </c>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70"/>
      <c r="AM70" s="71"/>
    </row>
    <row r="71" spans="1:39" ht="11.25" customHeight="1">
      <c r="A71" s="65" t="s">
        <v>148</v>
      </c>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72"/>
      <c r="AM71" s="67"/>
    </row>
    <row r="72" spans="1:39" ht="4.5" customHeight="1">
      <c r="A72" s="6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72"/>
      <c r="AM72" s="67"/>
    </row>
    <row r="73" spans="1:39" ht="11.25" customHeight="1">
      <c r="A73" s="324" t="s">
        <v>149</v>
      </c>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M73" s="67"/>
    </row>
    <row r="74" spans="1:39" ht="11.25" customHeight="1">
      <c r="A74" s="150" t="s">
        <v>150</v>
      </c>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M74" s="67"/>
    </row>
    <row r="75" spans="1:39" ht="11.25" customHeight="1">
      <c r="A75" s="150" t="s">
        <v>151</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2"/>
      <c r="AM75" s="67"/>
    </row>
    <row r="76" spans="1:39" ht="11.25" customHeight="1">
      <c r="A76" s="150" t="s">
        <v>152</v>
      </c>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2"/>
      <c r="AM76" s="67"/>
    </row>
    <row r="77" spans="1:39" ht="4.5" customHeight="1">
      <c r="A77" s="150"/>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2"/>
      <c r="AM77" s="67"/>
    </row>
    <row r="78" spans="1:39" ht="11.25" customHeight="1">
      <c r="A78" s="326" t="s">
        <v>153</v>
      </c>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M78" s="67"/>
    </row>
    <row r="79" spans="1:39" ht="11.25" customHeight="1">
      <c r="A79" s="150" t="s">
        <v>154</v>
      </c>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M79" s="67"/>
    </row>
    <row r="80" spans="1:39" ht="11.25" customHeight="1">
      <c r="A80" s="150" t="s">
        <v>155</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M80" s="67"/>
    </row>
    <row r="81" spans="1:39" ht="3" customHeight="1">
      <c r="A81" s="150"/>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M81" s="67"/>
    </row>
    <row r="82" spans="1:39" ht="11.25" customHeight="1">
      <c r="A82" s="324" t="s">
        <v>156</v>
      </c>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M82" s="67"/>
    </row>
    <row r="83" spans="1:39" ht="11.25" customHeight="1">
      <c r="A83" s="150" t="s">
        <v>157</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M83" s="67"/>
    </row>
    <row r="84" spans="1:39" ht="11.25" customHeight="1">
      <c r="A84" s="150" t="s">
        <v>158</v>
      </c>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M84" s="67"/>
    </row>
    <row r="85" spans="1:39" ht="3" customHeight="1">
      <c r="A85" s="150"/>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M85" s="67"/>
    </row>
    <row r="86" spans="1:39" ht="11.25" customHeight="1">
      <c r="A86" s="150" t="s">
        <v>159</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M86" s="67"/>
    </row>
    <row r="87" spans="1:39">
      <c r="A87" s="75" t="s">
        <v>160</v>
      </c>
      <c r="B87" s="76"/>
      <c r="AM87" s="67"/>
    </row>
    <row r="88" spans="1:39">
      <c r="A88" s="77" t="s">
        <v>161</v>
      </c>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9"/>
    </row>
    <row r="93" spans="1:39" s="131" customFormat="1" ht="6" hidden="1">
      <c r="B93" s="131" t="s">
        <v>162</v>
      </c>
      <c r="C93" s="131" t="s">
        <v>163</v>
      </c>
      <c r="D93" s="131" t="s">
        <v>164</v>
      </c>
      <c r="E93" s="131" t="s">
        <v>165</v>
      </c>
    </row>
    <row r="94" spans="1:39" s="131" customFormat="1" ht="6" hidden="1">
      <c r="A94" s="131" t="s">
        <v>166</v>
      </c>
      <c r="B94" s="132">
        <v>537</v>
      </c>
      <c r="C94" s="132">
        <v>268</v>
      </c>
      <c r="D94" s="132">
        <v>537</v>
      </c>
      <c r="E94" s="132">
        <v>268</v>
      </c>
      <c r="F94" s="131" t="s">
        <v>167</v>
      </c>
      <c r="G94" s="132"/>
    </row>
    <row r="95" spans="1:39" s="131" customFormat="1" ht="6" hidden="1">
      <c r="A95" s="131" t="s">
        <v>168</v>
      </c>
      <c r="B95" s="132">
        <v>684</v>
      </c>
      <c r="C95" s="132">
        <v>342</v>
      </c>
      <c r="D95" s="132">
        <v>684</v>
      </c>
      <c r="E95" s="132">
        <v>342</v>
      </c>
      <c r="F95" s="131" t="s">
        <v>167</v>
      </c>
      <c r="G95" s="132"/>
    </row>
    <row r="96" spans="1:39" s="131" customFormat="1" ht="6" hidden="1">
      <c r="A96" s="131" t="s">
        <v>169</v>
      </c>
      <c r="B96" s="132">
        <v>889</v>
      </c>
      <c r="C96" s="132">
        <v>445</v>
      </c>
      <c r="D96" s="132">
        <v>889</v>
      </c>
      <c r="E96" s="132">
        <v>445</v>
      </c>
      <c r="F96" s="131" t="s">
        <v>167</v>
      </c>
      <c r="G96" s="132"/>
    </row>
    <row r="97" spans="1:7" s="131" customFormat="1" ht="6" hidden="1">
      <c r="A97" s="131" t="s">
        <v>170</v>
      </c>
      <c r="B97" s="132">
        <v>231</v>
      </c>
      <c r="C97" s="132">
        <v>115</v>
      </c>
      <c r="D97" s="132">
        <v>231</v>
      </c>
      <c r="E97" s="132">
        <v>115</v>
      </c>
      <c r="F97" s="131" t="s">
        <v>167</v>
      </c>
      <c r="G97" s="132"/>
    </row>
    <row r="98" spans="1:7" s="131" customFormat="1" ht="6" hidden="1">
      <c r="A98" s="131" t="s">
        <v>56</v>
      </c>
      <c r="B98" s="132">
        <v>226</v>
      </c>
      <c r="C98" s="132">
        <v>113</v>
      </c>
      <c r="D98" s="132">
        <v>226</v>
      </c>
      <c r="E98" s="132">
        <v>113</v>
      </c>
      <c r="F98" s="131" t="s">
        <v>167</v>
      </c>
      <c r="G98" s="132"/>
    </row>
    <row r="99" spans="1:7" s="131" customFormat="1" ht="6" hidden="1">
      <c r="A99" s="131" t="s">
        <v>171</v>
      </c>
      <c r="B99" s="132">
        <v>564</v>
      </c>
      <c r="C99" s="132">
        <v>113</v>
      </c>
      <c r="D99" s="132">
        <v>564</v>
      </c>
      <c r="E99" s="132">
        <v>282</v>
      </c>
      <c r="F99" s="131" t="s">
        <v>167</v>
      </c>
      <c r="G99" s="132"/>
    </row>
    <row r="100" spans="1:7" s="131" customFormat="1" ht="6" hidden="1">
      <c r="A100" s="131" t="s">
        <v>172</v>
      </c>
      <c r="B100" s="132">
        <v>710</v>
      </c>
      <c r="C100" s="132">
        <v>355</v>
      </c>
      <c r="D100" s="132">
        <v>710</v>
      </c>
      <c r="E100" s="132">
        <v>355</v>
      </c>
      <c r="F100" s="131" t="s">
        <v>167</v>
      </c>
      <c r="G100" s="132"/>
    </row>
    <row r="101" spans="1:7" s="131" customFormat="1" ht="6" hidden="1">
      <c r="A101" s="131" t="s">
        <v>173</v>
      </c>
      <c r="B101" s="132">
        <v>1133</v>
      </c>
      <c r="C101" s="132">
        <v>567</v>
      </c>
      <c r="D101" s="132">
        <v>1133</v>
      </c>
      <c r="E101" s="132">
        <v>567</v>
      </c>
      <c r="F101" s="131" t="s">
        <v>167</v>
      </c>
      <c r="G101" s="132"/>
    </row>
    <row r="102" spans="1:7" s="131" customFormat="1" ht="6" hidden="1">
      <c r="A102" s="131" t="s">
        <v>174</v>
      </c>
      <c r="B102" s="153">
        <f t="shared" ref="B102:C103" si="0">D102*$AG$5</f>
        <v>0</v>
      </c>
      <c r="C102" s="153">
        <f t="shared" si="0"/>
        <v>0</v>
      </c>
      <c r="D102" s="132">
        <v>27</v>
      </c>
      <c r="E102" s="132">
        <v>13</v>
      </c>
      <c r="F102" s="131" t="s">
        <v>175</v>
      </c>
      <c r="G102" s="132"/>
    </row>
    <row r="103" spans="1:7" s="131" customFormat="1" ht="6" hidden="1">
      <c r="A103" s="131" t="s">
        <v>176</v>
      </c>
      <c r="B103" s="153">
        <f t="shared" si="0"/>
        <v>0</v>
      </c>
      <c r="C103" s="153">
        <f t="shared" si="0"/>
        <v>0</v>
      </c>
      <c r="D103" s="132">
        <v>27</v>
      </c>
      <c r="E103" s="132">
        <v>13</v>
      </c>
      <c r="F103" s="131" t="s">
        <v>175</v>
      </c>
      <c r="G103" s="132"/>
    </row>
    <row r="104" spans="1:7" s="131" customFormat="1" ht="6" hidden="1">
      <c r="A104" s="131" t="s">
        <v>64</v>
      </c>
      <c r="B104" s="132">
        <v>320</v>
      </c>
      <c r="C104" s="132">
        <v>160</v>
      </c>
      <c r="D104" s="132">
        <v>320</v>
      </c>
      <c r="E104" s="132">
        <v>160</v>
      </c>
      <c r="F104" s="131" t="s">
        <v>167</v>
      </c>
      <c r="G104" s="132"/>
    </row>
    <row r="105" spans="1:7" s="131" customFormat="1" ht="6" hidden="1">
      <c r="A105" s="131" t="s">
        <v>65</v>
      </c>
      <c r="B105" s="132">
        <v>339</v>
      </c>
      <c r="C105" s="132">
        <v>169</v>
      </c>
      <c r="D105" s="132">
        <v>339</v>
      </c>
      <c r="E105" s="132">
        <v>169</v>
      </c>
      <c r="F105" s="131" t="s">
        <v>167</v>
      </c>
      <c r="G105" s="132"/>
    </row>
    <row r="106" spans="1:7" s="131" customFormat="1" ht="6" hidden="1">
      <c r="A106" s="131" t="s">
        <v>66</v>
      </c>
      <c r="B106" s="132">
        <v>311</v>
      </c>
      <c r="C106" s="132">
        <v>156</v>
      </c>
      <c r="D106" s="132">
        <v>311</v>
      </c>
      <c r="E106" s="132">
        <v>156</v>
      </c>
      <c r="F106" s="131" t="s">
        <v>167</v>
      </c>
      <c r="G106" s="132"/>
    </row>
    <row r="107" spans="1:7" s="131" customFormat="1" ht="6" hidden="1">
      <c r="A107" s="131" t="s">
        <v>67</v>
      </c>
      <c r="B107" s="132">
        <v>137</v>
      </c>
      <c r="C107" s="132">
        <v>68</v>
      </c>
      <c r="D107" s="132">
        <v>137</v>
      </c>
      <c r="E107" s="132">
        <v>68</v>
      </c>
      <c r="F107" s="131" t="s">
        <v>167</v>
      </c>
      <c r="G107" s="132"/>
    </row>
    <row r="108" spans="1:7" s="131" customFormat="1" ht="6" hidden="1">
      <c r="A108" s="131" t="s">
        <v>68</v>
      </c>
      <c r="B108" s="132">
        <v>508</v>
      </c>
      <c r="C108" s="132">
        <v>254</v>
      </c>
      <c r="D108" s="132">
        <v>508</v>
      </c>
      <c r="E108" s="132">
        <v>254</v>
      </c>
      <c r="F108" s="131" t="s">
        <v>167</v>
      </c>
      <c r="G108" s="132"/>
    </row>
    <row r="109" spans="1:7" s="131" customFormat="1" ht="6" hidden="1">
      <c r="A109" s="131" t="s">
        <v>69</v>
      </c>
      <c r="B109" s="132">
        <v>204</v>
      </c>
      <c r="C109" s="132">
        <v>102</v>
      </c>
      <c r="D109" s="132">
        <v>204</v>
      </c>
      <c r="E109" s="132">
        <v>102</v>
      </c>
      <c r="F109" s="131" t="s">
        <v>167</v>
      </c>
      <c r="G109" s="132"/>
    </row>
    <row r="110" spans="1:7" s="131" customFormat="1" ht="6" hidden="1">
      <c r="A110" s="131" t="s">
        <v>70</v>
      </c>
      <c r="B110" s="132">
        <v>148</v>
      </c>
      <c r="C110" s="132">
        <v>74</v>
      </c>
      <c r="D110" s="132">
        <v>148</v>
      </c>
      <c r="E110" s="132">
        <v>74</v>
      </c>
      <c r="F110" s="131" t="s">
        <v>167</v>
      </c>
      <c r="G110" s="132"/>
    </row>
    <row r="111" spans="1:7" s="131" customFormat="1" ht="6" hidden="1">
      <c r="A111" s="131" t="s">
        <v>71</v>
      </c>
      <c r="B111" s="132"/>
      <c r="C111" s="132">
        <v>282</v>
      </c>
      <c r="D111" s="132"/>
      <c r="E111" s="132">
        <v>282</v>
      </c>
      <c r="F111" s="131" t="s">
        <v>167</v>
      </c>
      <c r="G111" s="132"/>
    </row>
    <row r="112" spans="1:7" s="131" customFormat="1" ht="6" hidden="1">
      <c r="A112" s="131" t="s">
        <v>177</v>
      </c>
      <c r="B112" s="132">
        <v>33</v>
      </c>
      <c r="C112" s="132">
        <v>16</v>
      </c>
      <c r="D112" s="132">
        <v>33</v>
      </c>
      <c r="E112" s="132">
        <v>16</v>
      </c>
      <c r="F112" s="131" t="s">
        <v>167</v>
      </c>
      <c r="G112" s="132"/>
    </row>
    <row r="113" spans="1:7" s="131" customFormat="1" ht="6" hidden="1">
      <c r="A113" s="131" t="s">
        <v>75</v>
      </c>
      <c r="B113" s="132">
        <v>475</v>
      </c>
      <c r="C113" s="132">
        <v>237</v>
      </c>
      <c r="D113" s="132">
        <v>475</v>
      </c>
      <c r="E113" s="132">
        <v>237</v>
      </c>
      <c r="F113" s="131" t="s">
        <v>167</v>
      </c>
      <c r="G113" s="132"/>
    </row>
    <row r="114" spans="1:7" s="131" customFormat="1" ht="6" hidden="1">
      <c r="A114" s="131" t="s">
        <v>76</v>
      </c>
      <c r="B114" s="132">
        <v>638</v>
      </c>
      <c r="C114" s="132">
        <v>319</v>
      </c>
      <c r="D114" s="132">
        <v>638</v>
      </c>
      <c r="E114" s="132">
        <v>319</v>
      </c>
      <c r="F114" s="131" t="s">
        <v>167</v>
      </c>
      <c r="G114" s="132"/>
    </row>
    <row r="115" spans="1:7" s="131" customFormat="1" ht="6" hidden="1">
      <c r="A115" s="131" t="s">
        <v>78</v>
      </c>
      <c r="B115" s="132">
        <f>D115*$AG$5</f>
        <v>0</v>
      </c>
      <c r="C115" s="132">
        <f>E115*$AG$5</f>
        <v>0</v>
      </c>
      <c r="D115" s="132">
        <v>38</v>
      </c>
      <c r="E115" s="132">
        <v>19</v>
      </c>
      <c r="F115" s="131" t="s">
        <v>175</v>
      </c>
      <c r="G115" s="132"/>
    </row>
    <row r="116" spans="1:7" s="131" customFormat="1" ht="6" hidden="1">
      <c r="A116" s="131" t="s">
        <v>79</v>
      </c>
      <c r="B116" s="132">
        <f>D116*$AG$5</f>
        <v>0</v>
      </c>
      <c r="C116" s="132">
        <f t="shared" ref="C116:C128" si="1">E116*$AG$5</f>
        <v>0</v>
      </c>
      <c r="D116" s="132">
        <v>40</v>
      </c>
      <c r="E116" s="132">
        <v>20</v>
      </c>
      <c r="F116" s="131" t="s">
        <v>175</v>
      </c>
      <c r="G116" s="132"/>
    </row>
    <row r="117" spans="1:7" s="131" customFormat="1" ht="6" hidden="1">
      <c r="A117" s="131" t="s">
        <v>80</v>
      </c>
      <c r="B117" s="132">
        <f t="shared" ref="B117:B128" si="2">D117*$AG$5</f>
        <v>0</v>
      </c>
      <c r="C117" s="132">
        <f t="shared" si="1"/>
        <v>0</v>
      </c>
      <c r="D117" s="132">
        <v>38</v>
      </c>
      <c r="E117" s="132">
        <v>19</v>
      </c>
      <c r="F117" s="131" t="s">
        <v>175</v>
      </c>
      <c r="G117" s="132"/>
    </row>
    <row r="118" spans="1:7" s="131" customFormat="1" ht="6" hidden="1">
      <c r="A118" s="131" t="s">
        <v>81</v>
      </c>
      <c r="B118" s="132">
        <f t="shared" si="2"/>
        <v>0</v>
      </c>
      <c r="C118" s="132">
        <f t="shared" si="1"/>
        <v>0</v>
      </c>
      <c r="D118" s="132">
        <v>48</v>
      </c>
      <c r="E118" s="132">
        <v>24</v>
      </c>
      <c r="F118" s="131" t="s">
        <v>175</v>
      </c>
      <c r="G118" s="132"/>
    </row>
    <row r="119" spans="1:7" s="131" customFormat="1" ht="6" hidden="1">
      <c r="A119" s="131" t="s">
        <v>82</v>
      </c>
      <c r="B119" s="132">
        <f t="shared" si="2"/>
        <v>0</v>
      </c>
      <c r="C119" s="132">
        <f t="shared" si="1"/>
        <v>0</v>
      </c>
      <c r="D119" s="132">
        <v>43</v>
      </c>
      <c r="E119" s="132">
        <v>21</v>
      </c>
      <c r="F119" s="131" t="s">
        <v>175</v>
      </c>
      <c r="G119" s="132"/>
    </row>
    <row r="120" spans="1:7" s="131" customFormat="1" ht="6" hidden="1">
      <c r="A120" s="131" t="s">
        <v>83</v>
      </c>
      <c r="B120" s="132">
        <f t="shared" si="2"/>
        <v>0</v>
      </c>
      <c r="C120" s="132">
        <f t="shared" si="1"/>
        <v>0</v>
      </c>
      <c r="D120" s="132">
        <v>36</v>
      </c>
      <c r="E120" s="132">
        <v>18</v>
      </c>
      <c r="F120" s="131" t="s">
        <v>175</v>
      </c>
      <c r="G120" s="132"/>
    </row>
    <row r="121" spans="1:7" s="131" customFormat="1" ht="6" hidden="1">
      <c r="A121" s="131" t="s">
        <v>178</v>
      </c>
      <c r="B121" s="132">
        <f t="shared" si="2"/>
        <v>0</v>
      </c>
      <c r="C121" s="132">
        <f t="shared" si="1"/>
        <v>0</v>
      </c>
      <c r="D121" s="132">
        <v>37</v>
      </c>
      <c r="E121" s="132">
        <v>19</v>
      </c>
      <c r="F121" s="131" t="s">
        <v>175</v>
      </c>
      <c r="G121" s="132"/>
    </row>
    <row r="122" spans="1:7" s="131" customFormat="1" ht="6" hidden="1">
      <c r="A122" s="131" t="s">
        <v>179</v>
      </c>
      <c r="B122" s="132">
        <f t="shared" si="2"/>
        <v>0</v>
      </c>
      <c r="C122" s="132">
        <f t="shared" si="1"/>
        <v>0</v>
      </c>
      <c r="D122" s="132">
        <v>35</v>
      </c>
      <c r="E122" s="132">
        <v>18</v>
      </c>
      <c r="F122" s="131" t="s">
        <v>175</v>
      </c>
      <c r="G122" s="132"/>
    </row>
    <row r="123" spans="1:7" s="131" customFormat="1" ht="6" hidden="1">
      <c r="A123" s="131" t="s">
        <v>180</v>
      </c>
      <c r="B123" s="132">
        <f t="shared" si="2"/>
        <v>0</v>
      </c>
      <c r="C123" s="132">
        <f t="shared" si="1"/>
        <v>0</v>
      </c>
      <c r="D123" s="132">
        <v>37</v>
      </c>
      <c r="E123" s="132">
        <v>19</v>
      </c>
      <c r="F123" s="131" t="s">
        <v>175</v>
      </c>
      <c r="G123" s="132"/>
    </row>
    <row r="124" spans="1:7" s="131" customFormat="1" ht="6" hidden="1">
      <c r="A124" s="131" t="s">
        <v>181</v>
      </c>
      <c r="B124" s="132">
        <f t="shared" si="2"/>
        <v>0</v>
      </c>
      <c r="C124" s="132">
        <f t="shared" si="1"/>
        <v>0</v>
      </c>
      <c r="D124" s="132">
        <v>35</v>
      </c>
      <c r="E124" s="132">
        <v>18</v>
      </c>
      <c r="F124" s="131" t="s">
        <v>175</v>
      </c>
      <c r="G124" s="132"/>
    </row>
    <row r="125" spans="1:7" s="131" customFormat="1" ht="6" hidden="1">
      <c r="A125" s="131" t="s">
        <v>182</v>
      </c>
      <c r="B125" s="132">
        <f t="shared" si="2"/>
        <v>0</v>
      </c>
      <c r="C125" s="132">
        <f t="shared" si="1"/>
        <v>0</v>
      </c>
      <c r="D125" s="132">
        <v>37</v>
      </c>
      <c r="E125" s="132">
        <v>19</v>
      </c>
      <c r="F125" s="131" t="s">
        <v>175</v>
      </c>
      <c r="G125" s="132"/>
    </row>
    <row r="126" spans="1:7" s="131" customFormat="1" ht="6" hidden="1">
      <c r="A126" s="131" t="s">
        <v>183</v>
      </c>
      <c r="B126" s="132">
        <f t="shared" si="2"/>
        <v>0</v>
      </c>
      <c r="C126" s="132">
        <f t="shared" si="1"/>
        <v>0</v>
      </c>
      <c r="D126" s="132">
        <v>35</v>
      </c>
      <c r="E126" s="132">
        <v>18</v>
      </c>
      <c r="F126" s="131" t="s">
        <v>175</v>
      </c>
      <c r="G126" s="132"/>
    </row>
    <row r="127" spans="1:7" s="131" customFormat="1" ht="6" hidden="1">
      <c r="A127" s="131" t="s">
        <v>184</v>
      </c>
      <c r="B127" s="132">
        <f t="shared" si="2"/>
        <v>0</v>
      </c>
      <c r="C127" s="132">
        <f t="shared" si="1"/>
        <v>0</v>
      </c>
      <c r="D127" s="132">
        <v>37</v>
      </c>
      <c r="E127" s="132">
        <v>19</v>
      </c>
      <c r="F127" s="131" t="s">
        <v>175</v>
      </c>
      <c r="G127" s="132"/>
    </row>
    <row r="128" spans="1:7" s="131" customFormat="1" ht="6" hidden="1">
      <c r="A128" s="131" t="s">
        <v>185</v>
      </c>
      <c r="B128" s="132">
        <f t="shared" si="2"/>
        <v>0</v>
      </c>
      <c r="C128" s="132">
        <f t="shared" si="1"/>
        <v>0</v>
      </c>
      <c r="D128" s="132">
        <v>35</v>
      </c>
      <c r="E128" s="132">
        <v>18</v>
      </c>
      <c r="F128" s="131" t="s">
        <v>175</v>
      </c>
      <c r="G128" s="132"/>
    </row>
    <row r="129" spans="1:7" s="131" customFormat="1" ht="6" hidden="1"/>
    <row r="130" spans="1:7" s="131" customFormat="1" ht="6" hidden="1">
      <c r="A130" s="131" t="s">
        <v>186</v>
      </c>
      <c r="B130" s="131" t="s">
        <v>187</v>
      </c>
    </row>
    <row r="131" spans="1:7" s="131" customFormat="1" ht="6" hidden="1">
      <c r="A131" s="131" t="s">
        <v>188</v>
      </c>
      <c r="B131" s="131">
        <v>0</v>
      </c>
      <c r="C131" s="131" t="b">
        <v>0</v>
      </c>
      <c r="D131" s="131" t="b">
        <v>0</v>
      </c>
      <c r="E131" s="131" t="b">
        <v>0</v>
      </c>
      <c r="F131" s="131">
        <v>0</v>
      </c>
      <c r="G131" s="131">
        <v>0</v>
      </c>
    </row>
    <row r="132" spans="1:7" s="131" customFormat="1" ht="6" hidden="1">
      <c r="A132" s="131" t="s">
        <v>189</v>
      </c>
    </row>
    <row r="133" spans="1:7" s="131" customFormat="1" ht="6" hidden="1">
      <c r="A133" s="131" t="s">
        <v>190</v>
      </c>
    </row>
    <row r="134" spans="1:7" s="131" customFormat="1" ht="6" hidden="1">
      <c r="A134" s="131" t="s">
        <v>191</v>
      </c>
    </row>
    <row r="135" spans="1:7" s="131" customFormat="1" ht="6" hidden="1">
      <c r="A135" s="131" t="s">
        <v>192</v>
      </c>
    </row>
    <row r="136" spans="1:7" s="131" customFormat="1" ht="6" hidden="1">
      <c r="A136" s="131" t="s">
        <v>193</v>
      </c>
    </row>
    <row r="137" spans="1:7" s="131" customFormat="1" ht="6" hidden="1">
      <c r="A137" s="131" t="s">
        <v>194</v>
      </c>
    </row>
    <row r="138" spans="1:7" s="136" customFormat="1" ht="11.25" hidden="1">
      <c r="A138" s="136" t="s">
        <v>195</v>
      </c>
    </row>
    <row r="139" spans="1:7" s="136" customFormat="1" ht="11.25" hidden="1">
      <c r="A139" s="136" t="s">
        <v>196</v>
      </c>
    </row>
    <row r="140" spans="1:7" s="136" customFormat="1" ht="11.25" hidden="1">
      <c r="A140" s="136" t="s">
        <v>197</v>
      </c>
    </row>
    <row r="141" spans="1:7" s="136" customFormat="1" ht="11.25" hidden="1">
      <c r="A141" s="136" t="s">
        <v>198</v>
      </c>
    </row>
    <row r="142" spans="1:7" s="136" customFormat="1" ht="11.25" hidden="1">
      <c r="A142" s="136" t="s">
        <v>199</v>
      </c>
    </row>
    <row r="143" spans="1:7" s="136" customFormat="1" ht="11.25" hidden="1">
      <c r="A143" s="136" t="s">
        <v>200</v>
      </c>
    </row>
    <row r="144" spans="1:7" s="136" customFormat="1" ht="11.25" hidden="1">
      <c r="A144" s="136" t="s">
        <v>201</v>
      </c>
    </row>
    <row r="145" spans="1:1" s="136" customFormat="1" ht="11.25" hidden="1">
      <c r="A145" s="136" t="s">
        <v>202</v>
      </c>
    </row>
    <row r="146" spans="1:1" s="136" customFormat="1" ht="11.25" hidden="1">
      <c r="A146" s="136" t="s">
        <v>203</v>
      </c>
    </row>
    <row r="147" spans="1:1" s="136" customFormat="1" ht="11.25" hidden="1">
      <c r="A147" s="136" t="s">
        <v>204</v>
      </c>
    </row>
    <row r="148" spans="1:1" s="136" customFormat="1" ht="11.25" hidden="1">
      <c r="A148" s="136" t="s">
        <v>205</v>
      </c>
    </row>
    <row r="149" spans="1:1" s="136" customFormat="1" ht="11.25" hidden="1">
      <c r="A149" s="136" t="s">
        <v>206</v>
      </c>
    </row>
    <row r="150" spans="1:1" s="136" customFormat="1" ht="11.25" hidden="1">
      <c r="A150" s="136" t="s">
        <v>207</v>
      </c>
    </row>
    <row r="151" spans="1:1" s="136" customFormat="1" ht="11.25" hidden="1">
      <c r="A151" s="136" t="s">
        <v>208</v>
      </c>
    </row>
    <row r="152" spans="1:1" s="136" customFormat="1" ht="11.25" hidden="1">
      <c r="A152" s="136" t="s">
        <v>209</v>
      </c>
    </row>
    <row r="153" spans="1:1" s="136" customFormat="1" ht="11.25" hidden="1">
      <c r="A153" s="136" t="s">
        <v>210</v>
      </c>
    </row>
    <row r="154" spans="1:1" s="136" customFormat="1" ht="11.25" hidden="1">
      <c r="A154" s="136" t="s">
        <v>211</v>
      </c>
    </row>
    <row r="155" spans="1:1" s="136" customFormat="1" ht="11.25" hidden="1">
      <c r="A155" s="136" t="s">
        <v>212</v>
      </c>
    </row>
    <row r="156" spans="1:1" s="136" customFormat="1" ht="11.25" hidden="1">
      <c r="A156" s="136" t="s">
        <v>213</v>
      </c>
    </row>
    <row r="157" spans="1:1" s="136" customFormat="1" ht="11.25" hidden="1">
      <c r="A157" s="136" t="s">
        <v>214</v>
      </c>
    </row>
    <row r="158" spans="1:1" s="136" customFormat="1" ht="11.25" hidden="1">
      <c r="A158" s="136" t="s">
        <v>215</v>
      </c>
    </row>
    <row r="159" spans="1:1" s="136" customFormat="1" ht="11.25" hidden="1">
      <c r="A159" s="136" t="s">
        <v>216</v>
      </c>
    </row>
  </sheetData>
  <sheetProtection formatCells="0" formatColumns="0" formatRows="0" insertColumns="0" insertRows="0" autoFilter="0"/>
  <mergeCells count="151">
    <mergeCell ref="A65:E65"/>
    <mergeCell ref="F65:J65"/>
    <mergeCell ref="K65:AM65"/>
    <mergeCell ref="A73:AK73"/>
    <mergeCell ref="A78:AK78"/>
    <mergeCell ref="A82:AK82"/>
    <mergeCell ref="A63:E63"/>
    <mergeCell ref="F63:J63"/>
    <mergeCell ref="K63:AM63"/>
    <mergeCell ref="A64:E64"/>
    <mergeCell ref="F64:J64"/>
    <mergeCell ref="K64:AM64"/>
    <mergeCell ref="A61:E61"/>
    <mergeCell ref="F61:J61"/>
    <mergeCell ref="K61:AM61"/>
    <mergeCell ref="A62:E62"/>
    <mergeCell ref="F62:J62"/>
    <mergeCell ref="K62:AM62"/>
    <mergeCell ref="A59:E59"/>
    <mergeCell ref="F59:J59"/>
    <mergeCell ref="K59:AM59"/>
    <mergeCell ref="A60:E60"/>
    <mergeCell ref="F60:J60"/>
    <mergeCell ref="K60:AM60"/>
    <mergeCell ref="A57:E57"/>
    <mergeCell ref="F57:J57"/>
    <mergeCell ref="K57:AM57"/>
    <mergeCell ref="A58:E58"/>
    <mergeCell ref="F58:J58"/>
    <mergeCell ref="K58:AM58"/>
    <mergeCell ref="A55:E55"/>
    <mergeCell ref="F55:J55"/>
    <mergeCell ref="K55:AM55"/>
    <mergeCell ref="A56:E56"/>
    <mergeCell ref="F56:J56"/>
    <mergeCell ref="K56:AM56"/>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45:E45"/>
    <mergeCell ref="F45:J45"/>
    <mergeCell ref="K45:AM45"/>
    <mergeCell ref="W47:Z47"/>
    <mergeCell ref="AA47:AC47"/>
    <mergeCell ref="AD47:AE47"/>
    <mergeCell ref="AF47:AH47"/>
    <mergeCell ref="AI47:AK47"/>
    <mergeCell ref="AL47:AM47"/>
    <mergeCell ref="A43:E43"/>
    <mergeCell ref="F43:J43"/>
    <mergeCell ref="K43:AM43"/>
    <mergeCell ref="A44:E44"/>
    <mergeCell ref="F44:J44"/>
    <mergeCell ref="K44:AM44"/>
    <mergeCell ref="A41:E41"/>
    <mergeCell ref="F41:J41"/>
    <mergeCell ref="K41:AM41"/>
    <mergeCell ref="A42:E42"/>
    <mergeCell ref="F42:J42"/>
    <mergeCell ref="K42:AM42"/>
    <mergeCell ref="A39:E39"/>
    <mergeCell ref="F39:J39"/>
    <mergeCell ref="K39:AM39"/>
    <mergeCell ref="A40:E40"/>
    <mergeCell ref="F40:J40"/>
    <mergeCell ref="K40:AM40"/>
    <mergeCell ref="A37:E37"/>
    <mergeCell ref="F37:J37"/>
    <mergeCell ref="K37:AM37"/>
    <mergeCell ref="A38:E38"/>
    <mergeCell ref="F38:J38"/>
    <mergeCell ref="K38:AM38"/>
    <mergeCell ref="A35:E35"/>
    <mergeCell ref="F35:J35"/>
    <mergeCell ref="K35:AM35"/>
    <mergeCell ref="A36:E36"/>
    <mergeCell ref="F36:J36"/>
    <mergeCell ref="K36:AM36"/>
    <mergeCell ref="A33:E33"/>
    <mergeCell ref="F33:J33"/>
    <mergeCell ref="K33:AM33"/>
    <mergeCell ref="A34:E34"/>
    <mergeCell ref="F34:J34"/>
    <mergeCell ref="K34:AM34"/>
    <mergeCell ref="A31:E31"/>
    <mergeCell ref="F31:J31"/>
    <mergeCell ref="K31:AM31"/>
    <mergeCell ref="A32:E32"/>
    <mergeCell ref="F32:J32"/>
    <mergeCell ref="K32:AM32"/>
    <mergeCell ref="A29:E29"/>
    <mergeCell ref="F29:J29"/>
    <mergeCell ref="K29:AM29"/>
    <mergeCell ref="A30:E30"/>
    <mergeCell ref="F30:J30"/>
    <mergeCell ref="K30:AM30"/>
    <mergeCell ref="A27:E27"/>
    <mergeCell ref="F27:J27"/>
    <mergeCell ref="K27:AM27"/>
    <mergeCell ref="A28:E28"/>
    <mergeCell ref="F28:J28"/>
    <mergeCell ref="K28:AM28"/>
    <mergeCell ref="A25:E25"/>
    <mergeCell ref="F25:J25"/>
    <mergeCell ref="K25:AM25"/>
    <mergeCell ref="A26:E26"/>
    <mergeCell ref="F26:J26"/>
    <mergeCell ref="K26:AM26"/>
    <mergeCell ref="H14:J14"/>
    <mergeCell ref="K14:AE14"/>
    <mergeCell ref="C15:AM22"/>
    <mergeCell ref="A23:AM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3"/>
  <dataValidations count="6">
    <dataValidation imeMode="halfAlpha" allowBlank="1" showInputMessage="1" showErrorMessage="1" sqref="S47:V47 AD46:AH46 S46:X46 J46:N47 AM46" xr:uid="{CFA60B8C-7EFF-4440-B5A8-0D7A63A658BA}"/>
    <dataValidation type="list" allowBlank="1" showInputMessage="1" showErrorMessage="1" sqref="H14:J14" xr:uid="{C6C510BD-D2B0-4031-B0B6-D12A595CDF8D}">
      <formula1>$A$130:$A$135</formula1>
    </dataValidation>
    <dataValidation type="list" allowBlank="1" showInputMessage="1" showErrorMessage="1" sqref="H48:J48" xr:uid="{7DA2ACD8-D6F9-442A-A79E-F432BDE7D457}">
      <formula1>$A$136:$A$137</formula1>
    </dataValidation>
    <dataValidation type="list" allowBlank="1" showInputMessage="1" showErrorMessage="1" sqref="L5:AB5" xr:uid="{B083A81D-7269-4774-A63D-F57343233CCF}">
      <formula1>$A$94:$A$128</formula1>
    </dataValidation>
    <dataValidation type="list" allowBlank="1" sqref="A25:E44" xr:uid="{8ED295C8-EA72-46D3-90E6-88074F9C8A26}">
      <formula1>$A$138:$A$154</formula1>
    </dataValidation>
    <dataValidation type="list" allowBlank="1" sqref="A53:E64" xr:uid="{527CF34E-C343-4D4A-AE52-0A02813BCAD7}">
      <formula1>$A$155:$A$159</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5A1FD-F322-41D5-BBCB-DE65736492B2}">
  <sheetPr>
    <tabColor theme="8" tint="0.39997558519241921"/>
    <pageSetUpPr fitToPage="1"/>
  </sheetPr>
  <dimension ref="A1:AT121"/>
  <sheetViews>
    <sheetView view="pageBreakPreview" zoomScale="85" zoomScaleNormal="85" zoomScaleSheetLayoutView="85" workbookViewId="0">
      <selection activeCell="I79" sqref="I79"/>
    </sheetView>
  </sheetViews>
  <sheetFormatPr defaultColWidth="9" defaultRowHeight="13.5"/>
  <cols>
    <col min="1" max="3" width="5" style="154" customWidth="1"/>
    <col min="4" max="4" width="11.375" style="155" customWidth="1"/>
    <col min="5" max="6" width="11.375" style="156" customWidth="1"/>
    <col min="7" max="7" width="8.625" style="157" customWidth="1"/>
    <col min="8" max="8" width="8.625" style="158" customWidth="1"/>
    <col min="9" max="9" width="16.625" style="158" customWidth="1"/>
    <col min="10" max="10" width="11.375" style="159" customWidth="1"/>
    <col min="11" max="11" width="3.375" style="154" bestFit="1" customWidth="1"/>
    <col min="12" max="12" width="11.375" style="158" customWidth="1"/>
    <col min="13" max="13" width="11.375" style="154" customWidth="1"/>
    <col min="14" max="16384" width="9" style="154"/>
  </cols>
  <sheetData>
    <row r="1" spans="1:10">
      <c r="A1" s="154" t="s">
        <v>217</v>
      </c>
    </row>
    <row r="3" spans="1:10">
      <c r="A3" s="160" t="s">
        <v>218</v>
      </c>
      <c r="B3" s="160"/>
      <c r="C3" s="160"/>
      <c r="D3" s="154"/>
      <c r="E3" s="154"/>
      <c r="F3" s="154"/>
      <c r="G3" s="154"/>
      <c r="I3" s="154"/>
      <c r="J3" s="154"/>
    </row>
    <row r="4" spans="1:10" ht="14.25" thickBot="1">
      <c r="A4" s="154" t="s">
        <v>219</v>
      </c>
      <c r="D4" s="154"/>
      <c r="E4" s="154"/>
      <c r="F4" s="154"/>
      <c r="G4" s="154"/>
      <c r="I4" s="154"/>
      <c r="J4" s="154"/>
    </row>
    <row r="5" spans="1:10">
      <c r="A5" s="408" t="s">
        <v>220</v>
      </c>
      <c r="B5" s="408"/>
      <c r="C5" s="408"/>
      <c r="D5" s="409"/>
      <c r="E5" s="410" t="s">
        <v>221</v>
      </c>
      <c r="F5" s="397"/>
      <c r="G5" s="397" t="s">
        <v>222</v>
      </c>
      <c r="H5" s="397"/>
      <c r="I5" s="161" t="s">
        <v>223</v>
      </c>
      <c r="J5" s="154"/>
    </row>
    <row r="6" spans="1:10" ht="13.5" customHeight="1">
      <c r="A6" s="402" t="s">
        <v>224</v>
      </c>
      <c r="B6" s="403"/>
      <c r="C6" s="404"/>
      <c r="D6" s="162" t="s">
        <v>225</v>
      </c>
      <c r="E6" s="182"/>
      <c r="F6" s="192" t="s">
        <v>226</v>
      </c>
      <c r="G6" s="399"/>
      <c r="H6" s="399"/>
      <c r="I6" s="184"/>
      <c r="J6" s="154"/>
    </row>
    <row r="7" spans="1:10">
      <c r="A7" s="405"/>
      <c r="B7" s="406"/>
      <c r="C7" s="407"/>
      <c r="D7" s="163" t="s">
        <v>227</v>
      </c>
      <c r="E7" s="182"/>
      <c r="F7" s="192" t="s">
        <v>226</v>
      </c>
      <c r="G7" s="399"/>
      <c r="H7" s="399"/>
      <c r="I7" s="184"/>
      <c r="J7" s="154"/>
    </row>
    <row r="8" spans="1:10" ht="13.5" customHeight="1">
      <c r="A8" s="402" t="s">
        <v>228</v>
      </c>
      <c r="B8" s="403"/>
      <c r="C8" s="404"/>
      <c r="D8" s="163" t="s">
        <v>225</v>
      </c>
      <c r="E8" s="182"/>
      <c r="F8" s="192" t="s">
        <v>226</v>
      </c>
      <c r="G8" s="399"/>
      <c r="H8" s="399"/>
      <c r="I8" s="184"/>
      <c r="J8" s="154"/>
    </row>
    <row r="9" spans="1:10" ht="14.25" thickBot="1">
      <c r="A9" s="405"/>
      <c r="B9" s="406"/>
      <c r="C9" s="407"/>
      <c r="D9" s="163" t="s">
        <v>227</v>
      </c>
      <c r="E9" s="183"/>
      <c r="F9" s="164" t="s">
        <v>226</v>
      </c>
      <c r="G9" s="398"/>
      <c r="H9" s="398"/>
      <c r="I9" s="185"/>
      <c r="J9" s="154"/>
    </row>
    <row r="10" spans="1:10" ht="14.25" thickBot="1">
      <c r="D10" s="154"/>
      <c r="E10" s="154"/>
      <c r="F10" s="154"/>
      <c r="G10" s="154"/>
      <c r="I10" s="154"/>
      <c r="J10" s="154"/>
    </row>
    <row r="11" spans="1:10">
      <c r="A11" s="408" t="s">
        <v>220</v>
      </c>
      <c r="B11" s="408"/>
      <c r="C11" s="408"/>
      <c r="D11" s="409"/>
      <c r="E11" s="410" t="s">
        <v>229</v>
      </c>
      <c r="F11" s="397"/>
      <c r="G11" s="397" t="s">
        <v>230</v>
      </c>
      <c r="H11" s="397"/>
      <c r="I11" s="161" t="s">
        <v>231</v>
      </c>
      <c r="J11" s="154"/>
    </row>
    <row r="12" spans="1:10" ht="13.5" customHeight="1">
      <c r="A12" s="402" t="s">
        <v>224</v>
      </c>
      <c r="B12" s="403"/>
      <c r="C12" s="404"/>
      <c r="D12" s="162" t="s">
        <v>225</v>
      </c>
      <c r="E12" s="182"/>
      <c r="F12" s="192" t="s">
        <v>226</v>
      </c>
      <c r="G12" s="399"/>
      <c r="H12" s="399"/>
      <c r="I12" s="184"/>
      <c r="J12" s="154"/>
    </row>
    <row r="13" spans="1:10">
      <c r="A13" s="405"/>
      <c r="B13" s="406"/>
      <c r="C13" s="407"/>
      <c r="D13" s="163" t="s">
        <v>227</v>
      </c>
      <c r="E13" s="182"/>
      <c r="F13" s="192" t="s">
        <v>226</v>
      </c>
      <c r="G13" s="399"/>
      <c r="H13" s="399"/>
      <c r="I13" s="184"/>
      <c r="J13" s="154"/>
    </row>
    <row r="14" spans="1:10" ht="13.5" customHeight="1">
      <c r="A14" s="402" t="s">
        <v>228</v>
      </c>
      <c r="B14" s="403"/>
      <c r="C14" s="404"/>
      <c r="D14" s="163" t="s">
        <v>225</v>
      </c>
      <c r="E14" s="182"/>
      <c r="F14" s="192" t="s">
        <v>226</v>
      </c>
      <c r="G14" s="399"/>
      <c r="H14" s="399"/>
      <c r="I14" s="184"/>
      <c r="J14" s="154"/>
    </row>
    <row r="15" spans="1:10" ht="14.25" thickBot="1">
      <c r="A15" s="405"/>
      <c r="B15" s="406"/>
      <c r="C15" s="407"/>
      <c r="D15" s="163" t="s">
        <v>227</v>
      </c>
      <c r="E15" s="183"/>
      <c r="F15" s="164" t="s">
        <v>226</v>
      </c>
      <c r="G15" s="398"/>
      <c r="H15" s="398"/>
      <c r="I15" s="185"/>
      <c r="J15" s="154"/>
    </row>
    <row r="16" spans="1:10" ht="14.25" thickBot="1">
      <c r="D16" s="154"/>
      <c r="E16" s="154"/>
      <c r="F16" s="154"/>
      <c r="G16" s="154"/>
      <c r="I16" s="154"/>
      <c r="J16" s="154"/>
    </row>
    <row r="17" spans="1:46">
      <c r="A17" s="408" t="s">
        <v>220</v>
      </c>
      <c r="B17" s="408"/>
      <c r="C17" s="408"/>
      <c r="D17" s="409"/>
      <c r="E17" s="410" t="s">
        <v>232</v>
      </c>
      <c r="F17" s="397"/>
      <c r="G17" s="397" t="s">
        <v>233</v>
      </c>
      <c r="H17" s="397"/>
      <c r="I17" s="161" t="s">
        <v>234</v>
      </c>
      <c r="J17" s="154"/>
    </row>
    <row r="18" spans="1:46" ht="13.5" customHeight="1">
      <c r="A18" s="402" t="s">
        <v>224</v>
      </c>
      <c r="B18" s="403"/>
      <c r="C18" s="404"/>
      <c r="D18" s="162" t="s">
        <v>225</v>
      </c>
      <c r="E18" s="182"/>
      <c r="F18" s="192" t="s">
        <v>226</v>
      </c>
      <c r="G18" s="399"/>
      <c r="H18" s="399"/>
      <c r="I18" s="184"/>
      <c r="J18" s="154"/>
    </row>
    <row r="19" spans="1:46">
      <c r="A19" s="405"/>
      <c r="B19" s="406"/>
      <c r="C19" s="407"/>
      <c r="D19" s="163" t="s">
        <v>227</v>
      </c>
      <c r="E19" s="182"/>
      <c r="F19" s="192" t="s">
        <v>226</v>
      </c>
      <c r="G19" s="399"/>
      <c r="H19" s="399"/>
      <c r="I19" s="184"/>
      <c r="J19" s="154"/>
    </row>
    <row r="20" spans="1:46" ht="13.5" customHeight="1">
      <c r="A20" s="402" t="s">
        <v>228</v>
      </c>
      <c r="B20" s="403"/>
      <c r="C20" s="404"/>
      <c r="D20" s="163" t="s">
        <v>225</v>
      </c>
      <c r="E20" s="182"/>
      <c r="F20" s="192" t="s">
        <v>226</v>
      </c>
      <c r="G20" s="399"/>
      <c r="H20" s="399"/>
      <c r="I20" s="184"/>
      <c r="J20" s="154"/>
    </row>
    <row r="21" spans="1:46" ht="14.25" thickBot="1">
      <c r="A21" s="405"/>
      <c r="B21" s="406"/>
      <c r="C21" s="407"/>
      <c r="D21" s="163" t="s">
        <v>227</v>
      </c>
      <c r="E21" s="183"/>
      <c r="F21" s="164" t="s">
        <v>226</v>
      </c>
      <c r="G21" s="398"/>
      <c r="H21" s="398"/>
      <c r="I21" s="185"/>
      <c r="J21" s="154"/>
    </row>
    <row r="23" spans="1:46" ht="15" customHeight="1">
      <c r="A23" s="160" t="s">
        <v>235</v>
      </c>
      <c r="B23" s="160"/>
      <c r="C23" s="160"/>
    </row>
    <row r="24" spans="1:46" ht="15" customHeight="1">
      <c r="A24" s="154" t="s">
        <v>236</v>
      </c>
    </row>
    <row r="25" spans="1:46" ht="15" customHeight="1">
      <c r="A25" s="154" t="s">
        <v>237</v>
      </c>
    </row>
    <row r="26" spans="1:46" ht="15" customHeight="1">
      <c r="A26" s="198" t="s">
        <v>272</v>
      </c>
      <c r="B26" s="198"/>
      <c r="C26" s="198"/>
      <c r="D26" s="199"/>
      <c r="E26" s="200"/>
      <c r="F26" s="200"/>
      <c r="G26" s="201"/>
      <c r="I26" s="202"/>
    </row>
    <row r="27" spans="1:46" ht="15" customHeight="1">
      <c r="A27" s="198" t="s">
        <v>273</v>
      </c>
      <c r="B27" s="198"/>
      <c r="C27" s="198"/>
      <c r="D27" s="199"/>
      <c r="E27" s="200"/>
      <c r="F27" s="200"/>
      <c r="G27" s="201"/>
      <c r="I27" s="202"/>
    </row>
    <row r="28" spans="1:46" ht="15" customHeight="1">
      <c r="A28" s="198" t="s">
        <v>274</v>
      </c>
      <c r="B28" s="198"/>
      <c r="C28" s="198"/>
      <c r="D28" s="199"/>
      <c r="E28" s="200"/>
      <c r="F28" s="200"/>
      <c r="G28" s="201"/>
      <c r="I28" s="202"/>
    </row>
    <row r="29" spans="1:46" ht="15" customHeight="1">
      <c r="A29" s="154" t="s">
        <v>238</v>
      </c>
      <c r="AT29" s="165"/>
    </row>
    <row r="30" spans="1:46" ht="15" customHeight="1">
      <c r="A30" s="412" t="s">
        <v>138</v>
      </c>
      <c r="B30" s="413"/>
      <c r="C30" s="414"/>
      <c r="D30" s="166" t="s">
        <v>239</v>
      </c>
      <c r="E30" s="166" t="s">
        <v>240</v>
      </c>
      <c r="F30" s="193" t="s">
        <v>241</v>
      </c>
      <c r="G30" s="203" t="s">
        <v>275</v>
      </c>
      <c r="H30" s="168" t="s">
        <v>276</v>
      </c>
      <c r="I30" s="168" t="s">
        <v>242</v>
      </c>
      <c r="J30" s="168" t="s">
        <v>243</v>
      </c>
      <c r="K30" s="156"/>
      <c r="L30" s="157"/>
      <c r="M30" s="156"/>
    </row>
    <row r="31" spans="1:46" ht="15" customHeight="1">
      <c r="A31" s="415" t="s">
        <v>244</v>
      </c>
      <c r="B31" s="416"/>
      <c r="C31" s="417"/>
      <c r="D31" s="169" t="s">
        <v>245</v>
      </c>
      <c r="E31" s="170">
        <v>44907</v>
      </c>
      <c r="F31" s="171" t="s">
        <v>246</v>
      </c>
      <c r="G31" s="172">
        <v>2.5</v>
      </c>
      <c r="H31" s="168" t="s">
        <v>277</v>
      </c>
      <c r="I31" s="173">
        <v>1000</v>
      </c>
      <c r="J31" s="173">
        <f>G31*I31</f>
        <v>2500</v>
      </c>
      <c r="K31" s="156"/>
      <c r="L31" s="157"/>
      <c r="M31" s="156"/>
    </row>
    <row r="32" spans="1:46" ht="15" customHeight="1">
      <c r="A32" s="415" t="s">
        <v>244</v>
      </c>
      <c r="B32" s="416"/>
      <c r="C32" s="417"/>
      <c r="D32" s="169" t="s">
        <v>247</v>
      </c>
      <c r="E32" s="170">
        <v>44907</v>
      </c>
      <c r="F32" s="171" t="s">
        <v>246</v>
      </c>
      <c r="G32" s="172">
        <v>5</v>
      </c>
      <c r="H32" s="168" t="s">
        <v>278</v>
      </c>
      <c r="I32" s="173">
        <v>5000</v>
      </c>
      <c r="J32" s="173">
        <f>G32*I32</f>
        <v>25000</v>
      </c>
      <c r="K32" s="156"/>
      <c r="L32" s="157"/>
      <c r="M32" s="156"/>
    </row>
    <row r="33" spans="1:13" ht="15" customHeight="1">
      <c r="A33" s="156"/>
      <c r="B33" s="156"/>
      <c r="C33" s="156"/>
      <c r="H33" s="157"/>
      <c r="I33" s="157"/>
      <c r="J33" s="157"/>
      <c r="K33" s="156"/>
      <c r="L33" s="157"/>
      <c r="M33" s="156"/>
    </row>
    <row r="34" spans="1:13" ht="15" customHeight="1">
      <c r="A34" s="418" t="s">
        <v>138</v>
      </c>
      <c r="B34" s="418"/>
      <c r="C34" s="418"/>
      <c r="D34" s="166" t="s">
        <v>239</v>
      </c>
      <c r="E34" s="166" t="s">
        <v>240</v>
      </c>
      <c r="F34" s="193" t="s">
        <v>241</v>
      </c>
      <c r="G34" s="427" t="s">
        <v>275</v>
      </c>
      <c r="H34" s="428" t="s">
        <v>276</v>
      </c>
      <c r="I34" s="168" t="s">
        <v>242</v>
      </c>
      <c r="J34" s="168" t="s">
        <v>243</v>
      </c>
      <c r="K34" s="156"/>
      <c r="L34" s="157"/>
      <c r="M34" s="156"/>
    </row>
    <row r="35" spans="1:13" ht="15" customHeight="1">
      <c r="A35" s="411"/>
      <c r="B35" s="411"/>
      <c r="C35" s="411"/>
      <c r="D35" s="186"/>
      <c r="E35" s="187"/>
      <c r="F35" s="186"/>
      <c r="G35" s="188"/>
      <c r="H35" s="189"/>
      <c r="I35" s="189"/>
      <c r="J35" s="189"/>
      <c r="K35" s="156"/>
      <c r="L35" s="157"/>
      <c r="M35" s="156"/>
    </row>
    <row r="36" spans="1:13" ht="15" customHeight="1">
      <c r="A36" s="411"/>
      <c r="B36" s="411"/>
      <c r="C36" s="411"/>
      <c r="D36" s="186"/>
      <c r="E36" s="187"/>
      <c r="F36" s="186"/>
      <c r="G36" s="188"/>
      <c r="H36" s="189"/>
      <c r="I36" s="189"/>
      <c r="J36" s="189"/>
      <c r="K36" s="156"/>
      <c r="L36" s="157"/>
      <c r="M36" s="156"/>
    </row>
    <row r="37" spans="1:13" ht="15" customHeight="1">
      <c r="A37" s="411"/>
      <c r="B37" s="411"/>
      <c r="C37" s="411"/>
      <c r="D37" s="186"/>
      <c r="E37" s="187"/>
      <c r="F37" s="186"/>
      <c r="G37" s="188"/>
      <c r="H37" s="189"/>
      <c r="I37" s="189"/>
      <c r="J37" s="189"/>
      <c r="K37" s="156"/>
      <c r="L37" s="157"/>
      <c r="M37" s="156"/>
    </row>
    <row r="38" spans="1:13" ht="15" customHeight="1">
      <c r="A38" s="411"/>
      <c r="B38" s="411"/>
      <c r="C38" s="411"/>
      <c r="D38" s="186"/>
      <c r="E38" s="187"/>
      <c r="F38" s="186"/>
      <c r="G38" s="188"/>
      <c r="H38" s="189"/>
      <c r="I38" s="189"/>
      <c r="J38" s="189"/>
      <c r="K38" s="156"/>
      <c r="L38" s="157"/>
      <c r="M38" s="156"/>
    </row>
    <row r="39" spans="1:13" ht="15" customHeight="1">
      <c r="A39" s="411"/>
      <c r="B39" s="411"/>
      <c r="C39" s="411"/>
      <c r="D39" s="186"/>
      <c r="E39" s="187"/>
      <c r="F39" s="186"/>
      <c r="G39" s="188"/>
      <c r="H39" s="189"/>
      <c r="I39" s="189"/>
      <c r="J39" s="189"/>
      <c r="K39" s="156"/>
      <c r="L39" s="157"/>
      <c r="M39" s="156"/>
    </row>
    <row r="40" spans="1:13" ht="15" customHeight="1">
      <c r="A40" s="411"/>
      <c r="B40" s="411"/>
      <c r="C40" s="411"/>
      <c r="D40" s="186"/>
      <c r="E40" s="187"/>
      <c r="F40" s="186"/>
      <c r="G40" s="188"/>
      <c r="H40" s="189"/>
      <c r="I40" s="189"/>
      <c r="J40" s="189"/>
      <c r="K40" s="156"/>
      <c r="L40" s="157"/>
      <c r="M40" s="156"/>
    </row>
    <row r="41" spans="1:13" ht="15" customHeight="1">
      <c r="A41" s="411"/>
      <c r="B41" s="411"/>
      <c r="C41" s="411"/>
      <c r="D41" s="186"/>
      <c r="E41" s="187"/>
      <c r="F41" s="186"/>
      <c r="G41" s="188"/>
      <c r="H41" s="189"/>
      <c r="I41" s="189"/>
      <c r="J41" s="189"/>
      <c r="K41" s="156"/>
      <c r="L41" s="157"/>
      <c r="M41" s="156"/>
    </row>
    <row r="42" spans="1:13" ht="15" customHeight="1">
      <c r="A42" s="411"/>
      <c r="B42" s="411"/>
      <c r="C42" s="411"/>
      <c r="D42" s="186"/>
      <c r="E42" s="187"/>
      <c r="F42" s="186"/>
      <c r="G42" s="188"/>
      <c r="H42" s="189"/>
      <c r="I42" s="189"/>
      <c r="J42" s="189"/>
      <c r="K42" s="156"/>
      <c r="L42" s="157"/>
      <c r="M42" s="156"/>
    </row>
    <row r="43" spans="1:13" ht="15" customHeight="1">
      <c r="A43" s="411"/>
      <c r="B43" s="411"/>
      <c r="C43" s="411"/>
      <c r="D43" s="186"/>
      <c r="E43" s="187"/>
      <c r="F43" s="186"/>
      <c r="G43" s="188"/>
      <c r="H43" s="189"/>
      <c r="I43" s="189"/>
      <c r="J43" s="189"/>
      <c r="K43" s="156"/>
      <c r="L43" s="157"/>
      <c r="M43" s="156"/>
    </row>
    <row r="44" spans="1:13" ht="15" customHeight="1">
      <c r="A44" s="411"/>
      <c r="B44" s="411"/>
      <c r="C44" s="411"/>
      <c r="D44" s="186"/>
      <c r="E44" s="187"/>
      <c r="F44" s="186"/>
      <c r="G44" s="188"/>
      <c r="H44" s="189"/>
      <c r="I44" s="189"/>
      <c r="J44" s="189"/>
      <c r="K44" s="156"/>
      <c r="L44" s="157"/>
      <c r="M44" s="156"/>
    </row>
    <row r="45" spans="1:13" ht="15" customHeight="1">
      <c r="A45" s="411"/>
      <c r="B45" s="411"/>
      <c r="C45" s="411"/>
      <c r="D45" s="186"/>
      <c r="E45" s="187"/>
      <c r="F45" s="186"/>
      <c r="G45" s="188"/>
      <c r="H45" s="189"/>
      <c r="I45" s="189"/>
      <c r="J45" s="189"/>
      <c r="K45" s="156"/>
      <c r="L45" s="157"/>
      <c r="M45" s="156"/>
    </row>
    <row r="46" spans="1:13" ht="15" customHeight="1">
      <c r="A46" s="411"/>
      <c r="B46" s="411"/>
      <c r="C46" s="411"/>
      <c r="D46" s="186"/>
      <c r="E46" s="187"/>
      <c r="F46" s="186"/>
      <c r="G46" s="188"/>
      <c r="H46" s="189"/>
      <c r="I46" s="189"/>
      <c r="J46" s="189"/>
      <c r="K46" s="156"/>
      <c r="L46" s="157"/>
      <c r="M46" s="156"/>
    </row>
    <row r="47" spans="1:13" ht="15" customHeight="1">
      <c r="A47" s="411"/>
      <c r="B47" s="411"/>
      <c r="C47" s="411"/>
      <c r="D47" s="186"/>
      <c r="E47" s="187"/>
      <c r="F47" s="186"/>
      <c r="G47" s="188"/>
      <c r="H47" s="189"/>
      <c r="I47" s="189"/>
      <c r="J47" s="189"/>
      <c r="K47" s="156"/>
      <c r="L47" s="157"/>
      <c r="M47" s="156"/>
    </row>
    <row r="48" spans="1:13" ht="15" customHeight="1">
      <c r="A48" s="411"/>
      <c r="B48" s="411"/>
      <c r="C48" s="411"/>
      <c r="D48" s="186"/>
      <c r="E48" s="187"/>
      <c r="F48" s="186"/>
      <c r="G48" s="188"/>
      <c r="H48" s="189"/>
      <c r="I48" s="189"/>
      <c r="J48" s="189"/>
      <c r="K48" s="156"/>
      <c r="L48" s="157"/>
      <c r="M48" s="156"/>
    </row>
    <row r="49" spans="1:13" ht="15" customHeight="1">
      <c r="A49" s="411"/>
      <c r="B49" s="411"/>
      <c r="C49" s="411"/>
      <c r="D49" s="186"/>
      <c r="E49" s="187"/>
      <c r="F49" s="186"/>
      <c r="G49" s="188"/>
      <c r="H49" s="189"/>
      <c r="I49" s="189"/>
      <c r="J49" s="189"/>
      <c r="K49" s="156"/>
      <c r="L49" s="157"/>
      <c r="M49" s="156"/>
    </row>
    <row r="50" spans="1:13" ht="15" customHeight="1">
      <c r="A50" s="411"/>
      <c r="B50" s="411"/>
      <c r="C50" s="411"/>
      <c r="D50" s="186"/>
      <c r="E50" s="187"/>
      <c r="F50" s="186"/>
      <c r="G50" s="188"/>
      <c r="H50" s="189"/>
      <c r="I50" s="189"/>
      <c r="J50" s="189"/>
      <c r="K50" s="156"/>
      <c r="L50" s="157"/>
      <c r="M50" s="156"/>
    </row>
    <row r="51" spans="1:13" ht="15" customHeight="1">
      <c r="A51" s="411"/>
      <c r="B51" s="411"/>
      <c r="C51" s="411"/>
      <c r="D51" s="186"/>
      <c r="E51" s="187"/>
      <c r="F51" s="186"/>
      <c r="G51" s="188"/>
      <c r="H51" s="189"/>
      <c r="I51" s="189"/>
      <c r="J51" s="189"/>
      <c r="K51" s="156"/>
      <c r="L51" s="157"/>
      <c r="M51" s="156"/>
    </row>
    <row r="52" spans="1:13" ht="15" customHeight="1">
      <c r="A52" s="411"/>
      <c r="B52" s="411"/>
      <c r="C52" s="411"/>
      <c r="D52" s="186"/>
      <c r="E52" s="187"/>
      <c r="F52" s="186"/>
      <c r="G52" s="188"/>
      <c r="H52" s="189"/>
      <c r="I52" s="189"/>
      <c r="J52" s="189"/>
      <c r="K52" s="156"/>
      <c r="L52" s="157"/>
      <c r="M52" s="156"/>
    </row>
    <row r="53" spans="1:13">
      <c r="A53" s="156"/>
      <c r="B53" s="156"/>
      <c r="C53" s="156"/>
      <c r="E53" s="155"/>
      <c r="G53" s="156"/>
      <c r="H53" s="157"/>
      <c r="I53" s="174" t="s">
        <v>248</v>
      </c>
      <c r="J53" s="157">
        <f>SUM(J35:J52)</f>
        <v>0</v>
      </c>
      <c r="K53" s="156"/>
      <c r="L53" s="157"/>
      <c r="M53" s="156"/>
    </row>
    <row r="54" spans="1:13">
      <c r="G54" s="157" t="s">
        <v>249</v>
      </c>
    </row>
    <row r="55" spans="1:13">
      <c r="D55" s="154"/>
      <c r="G55" s="415" t="s">
        <v>244</v>
      </c>
      <c r="H55" s="416"/>
      <c r="I55" s="417"/>
      <c r="J55" s="175">
        <f>SUMIFS(J$35:J$52,A$35:A$52,G55)</f>
        <v>0</v>
      </c>
      <c r="K55" s="156"/>
    </row>
    <row r="56" spans="1:13">
      <c r="G56" s="415" t="s">
        <v>250</v>
      </c>
      <c r="H56" s="416"/>
      <c r="I56" s="417"/>
      <c r="J56" s="175">
        <f>SUMIFS(J$35:J$52,A$35:A$52,G56)</f>
        <v>0</v>
      </c>
    </row>
    <row r="57" spans="1:13">
      <c r="G57" s="415" t="s">
        <v>251</v>
      </c>
      <c r="H57" s="416"/>
      <c r="I57" s="417"/>
      <c r="J57" s="175">
        <f>SUMIFS(J$35:J$52,A$35:A$52,G57)</f>
        <v>0</v>
      </c>
    </row>
    <row r="58" spans="1:13">
      <c r="G58" s="415" t="s">
        <v>252</v>
      </c>
      <c r="H58" s="416"/>
      <c r="I58" s="417"/>
      <c r="J58" s="175">
        <f>SUMIFS(J$35:J$52,A$35:A$52,G58)</f>
        <v>0</v>
      </c>
    </row>
    <row r="59" spans="1:13">
      <c r="A59" s="156"/>
      <c r="B59" s="156"/>
      <c r="C59" s="156"/>
      <c r="E59" s="155"/>
      <c r="G59" s="156"/>
      <c r="H59" s="157"/>
      <c r="I59" s="174" t="s">
        <v>248</v>
      </c>
      <c r="J59" s="157">
        <f>SUM(J55:J58)</f>
        <v>0</v>
      </c>
      <c r="K59" s="156"/>
      <c r="L59" s="157"/>
      <c r="M59" s="156"/>
    </row>
    <row r="60" spans="1:13">
      <c r="A60" s="156"/>
      <c r="B60" s="156"/>
      <c r="C60" s="156"/>
      <c r="E60" s="155"/>
      <c r="G60" s="156"/>
      <c r="H60" s="157"/>
      <c r="I60" s="174"/>
      <c r="J60" s="157"/>
      <c r="K60" s="156"/>
      <c r="L60" s="157"/>
      <c r="M60" s="156"/>
    </row>
    <row r="61" spans="1:13" ht="15" customHeight="1">
      <c r="A61" s="160" t="s">
        <v>253</v>
      </c>
      <c r="B61" s="160"/>
      <c r="C61" s="160"/>
      <c r="D61" s="160"/>
      <c r="E61" s="160"/>
      <c r="F61" s="154"/>
      <c r="G61" s="154"/>
      <c r="H61" s="154"/>
      <c r="J61" s="154"/>
      <c r="K61" s="158"/>
      <c r="L61" s="154"/>
    </row>
    <row r="62" spans="1:13" ht="15" customHeight="1">
      <c r="A62" s="154" t="s">
        <v>254</v>
      </c>
      <c r="D62" s="154"/>
      <c r="E62" s="154"/>
      <c r="F62" s="154"/>
      <c r="G62" s="154"/>
      <c r="H62" s="154"/>
      <c r="J62" s="154"/>
      <c r="K62" s="158"/>
      <c r="L62" s="154"/>
    </row>
    <row r="63" spans="1:13" ht="15" customHeight="1">
      <c r="A63" s="154" t="s">
        <v>255</v>
      </c>
      <c r="D63" s="154"/>
      <c r="E63" s="154"/>
      <c r="F63" s="154"/>
      <c r="G63" s="154"/>
      <c r="H63" s="154"/>
      <c r="J63" s="154"/>
      <c r="K63" s="158"/>
      <c r="L63" s="154"/>
    </row>
    <row r="64" spans="1:13" ht="15" customHeight="1">
      <c r="A64" s="154" t="s">
        <v>236</v>
      </c>
      <c r="D64" s="154"/>
      <c r="E64" s="154"/>
      <c r="F64" s="154"/>
      <c r="G64" s="154"/>
      <c r="H64" s="154"/>
      <c r="J64" s="154"/>
      <c r="K64" s="158"/>
      <c r="L64" s="154"/>
    </row>
    <row r="65" spans="1:12" ht="15" customHeight="1">
      <c r="A65" s="176"/>
      <c r="D65" s="154"/>
      <c r="E65" s="154"/>
      <c r="F65" s="154"/>
      <c r="G65" s="154"/>
      <c r="H65" s="154"/>
      <c r="J65" s="154"/>
      <c r="K65" s="158"/>
      <c r="L65" s="154"/>
    </row>
    <row r="66" spans="1:12" ht="15" customHeight="1">
      <c r="A66" s="176" t="s">
        <v>256</v>
      </c>
      <c r="D66" s="154"/>
      <c r="E66" s="154"/>
      <c r="F66" s="154"/>
      <c r="G66" s="154"/>
      <c r="H66" s="154"/>
      <c r="J66" s="154"/>
      <c r="K66" s="158"/>
      <c r="L66" s="154"/>
    </row>
    <row r="67" spans="1:12" ht="15" customHeight="1">
      <c r="A67" s="177" t="s">
        <v>257</v>
      </c>
      <c r="D67" s="154"/>
      <c r="E67" s="154"/>
      <c r="F67" s="154"/>
      <c r="G67" s="154"/>
      <c r="H67" s="154"/>
      <c r="J67" s="154"/>
      <c r="K67" s="158"/>
      <c r="L67" s="154"/>
    </row>
    <row r="68" spans="1:12" ht="15" customHeight="1">
      <c r="A68" s="177" t="s">
        <v>258</v>
      </c>
      <c r="D68" s="154"/>
      <c r="E68" s="154"/>
      <c r="F68" s="154"/>
      <c r="G68" s="154"/>
      <c r="H68" s="154"/>
      <c r="J68" s="154"/>
      <c r="K68" s="158"/>
      <c r="L68" s="154"/>
    </row>
    <row r="69" spans="1:12" ht="15" customHeight="1">
      <c r="A69" s="177" t="s">
        <v>259</v>
      </c>
      <c r="D69" s="154"/>
      <c r="E69" s="154"/>
      <c r="F69" s="154"/>
      <c r="G69" s="154"/>
      <c r="H69" s="154"/>
      <c r="J69" s="154"/>
      <c r="K69" s="158"/>
      <c r="L69" s="154"/>
    </row>
    <row r="70" spans="1:12" ht="15" customHeight="1">
      <c r="A70" s="177" t="s">
        <v>260</v>
      </c>
      <c r="D70" s="154"/>
      <c r="E70" s="154"/>
      <c r="F70" s="154"/>
      <c r="G70" s="154"/>
      <c r="H70" s="154"/>
      <c r="J70" s="154"/>
      <c r="K70" s="158"/>
      <c r="L70" s="154"/>
    </row>
    <row r="71" spans="1:12" ht="15" customHeight="1">
      <c r="A71" s="177" t="s">
        <v>261</v>
      </c>
      <c r="D71" s="154"/>
      <c r="E71" s="154"/>
      <c r="F71" s="154"/>
      <c r="G71" s="154"/>
      <c r="H71" s="154"/>
      <c r="J71" s="154"/>
      <c r="K71" s="158"/>
      <c r="L71" s="154"/>
    </row>
    <row r="72" spans="1:12" ht="15" customHeight="1">
      <c r="A72" s="176"/>
      <c r="D72" s="154"/>
      <c r="E72" s="154"/>
      <c r="F72" s="154"/>
      <c r="G72" s="154"/>
      <c r="H72" s="154"/>
      <c r="J72" s="154"/>
      <c r="K72" s="158"/>
      <c r="L72" s="154"/>
    </row>
    <row r="73" spans="1:12" ht="15" customHeight="1">
      <c r="A73" s="154" t="s">
        <v>238</v>
      </c>
      <c r="D73" s="154"/>
      <c r="E73" s="154"/>
      <c r="F73" s="154"/>
      <c r="G73" s="154"/>
      <c r="H73" s="154"/>
      <c r="J73" s="154"/>
      <c r="K73" s="158"/>
      <c r="L73" s="154"/>
    </row>
    <row r="74" spans="1:12" ht="15" customHeight="1">
      <c r="A74" s="178" t="s">
        <v>262</v>
      </c>
      <c r="B74" s="400" t="s">
        <v>138</v>
      </c>
      <c r="C74" s="423"/>
      <c r="D74" s="401"/>
      <c r="E74" s="400" t="s">
        <v>239</v>
      </c>
      <c r="F74" s="401"/>
      <c r="G74" s="179" t="s">
        <v>242</v>
      </c>
      <c r="H74" s="178" t="s">
        <v>263</v>
      </c>
      <c r="I74" s="194" t="s">
        <v>271</v>
      </c>
      <c r="J74" s="180" t="s">
        <v>243</v>
      </c>
    </row>
    <row r="75" spans="1:12" ht="15" customHeight="1">
      <c r="A75" s="195">
        <v>1</v>
      </c>
      <c r="B75" s="415" t="s">
        <v>264</v>
      </c>
      <c r="C75" s="416"/>
      <c r="D75" s="417"/>
      <c r="E75" s="419" t="s">
        <v>265</v>
      </c>
      <c r="F75" s="420"/>
      <c r="G75" s="179">
        <v>3300</v>
      </c>
      <c r="H75" s="195">
        <v>1</v>
      </c>
      <c r="I75" s="197">
        <v>45054</v>
      </c>
      <c r="J75" s="173">
        <f>G75*H75</f>
        <v>3300</v>
      </c>
    </row>
    <row r="76" spans="1:12" ht="15" customHeight="1">
      <c r="A76" s="195">
        <v>2</v>
      </c>
      <c r="B76" s="415" t="s">
        <v>264</v>
      </c>
      <c r="C76" s="416"/>
      <c r="D76" s="417"/>
      <c r="E76" s="419" t="s">
        <v>266</v>
      </c>
      <c r="F76" s="420"/>
      <c r="G76" s="179">
        <v>1650</v>
      </c>
      <c r="H76" s="195">
        <v>30</v>
      </c>
      <c r="I76" s="197">
        <v>45054</v>
      </c>
      <c r="J76" s="173">
        <f>G76*H76</f>
        <v>49500</v>
      </c>
    </row>
    <row r="77" spans="1:12" ht="15" customHeight="1">
      <c r="A77" s="195">
        <v>3</v>
      </c>
      <c r="B77" s="415" t="s">
        <v>202</v>
      </c>
      <c r="C77" s="416"/>
      <c r="D77" s="417"/>
      <c r="E77" s="421" t="s">
        <v>267</v>
      </c>
      <c r="F77" s="422"/>
      <c r="G77" s="179">
        <v>6000</v>
      </c>
      <c r="H77" s="195">
        <v>4</v>
      </c>
      <c r="I77" s="197">
        <v>45055</v>
      </c>
      <c r="J77" s="173">
        <f>G77*H77</f>
        <v>24000</v>
      </c>
    </row>
    <row r="78" spans="1:12">
      <c r="B78" s="155"/>
      <c r="C78" s="156"/>
      <c r="D78" s="156"/>
      <c r="E78" s="157"/>
      <c r="F78" s="158"/>
      <c r="G78" s="154"/>
      <c r="H78" s="154"/>
      <c r="I78" s="157"/>
    </row>
    <row r="79" spans="1:12">
      <c r="A79" s="178" t="s">
        <v>262</v>
      </c>
      <c r="B79" s="400" t="s">
        <v>138</v>
      </c>
      <c r="C79" s="423"/>
      <c r="D79" s="401"/>
      <c r="E79" s="400" t="s">
        <v>239</v>
      </c>
      <c r="F79" s="401"/>
      <c r="G79" s="179" t="s">
        <v>242</v>
      </c>
      <c r="H79" s="178" t="s">
        <v>263</v>
      </c>
      <c r="I79" s="429" t="s">
        <v>271</v>
      </c>
      <c r="J79" s="180" t="s">
        <v>243</v>
      </c>
    </row>
    <row r="80" spans="1:12">
      <c r="A80" s="195">
        <v>1</v>
      </c>
      <c r="B80" s="424"/>
      <c r="C80" s="425"/>
      <c r="D80" s="426"/>
      <c r="E80" s="395"/>
      <c r="F80" s="396"/>
      <c r="G80" s="190"/>
      <c r="H80" s="191"/>
      <c r="I80" s="196"/>
      <c r="J80" s="173">
        <f t="shared" ref="J80:J99" si="0">G80*H80</f>
        <v>0</v>
      </c>
    </row>
    <row r="81" spans="1:10">
      <c r="A81" s="195">
        <f>A80+1</f>
        <v>2</v>
      </c>
      <c r="B81" s="424"/>
      <c r="C81" s="425"/>
      <c r="D81" s="426"/>
      <c r="E81" s="395"/>
      <c r="F81" s="396"/>
      <c r="G81" s="190"/>
      <c r="H81" s="191"/>
      <c r="I81" s="196"/>
      <c r="J81" s="173">
        <f t="shared" si="0"/>
        <v>0</v>
      </c>
    </row>
    <row r="82" spans="1:10">
      <c r="A82" s="195">
        <f t="shared" ref="A82:A99" si="1">A81+1</f>
        <v>3</v>
      </c>
      <c r="B82" s="424"/>
      <c r="C82" s="425"/>
      <c r="D82" s="426"/>
      <c r="E82" s="395"/>
      <c r="F82" s="396"/>
      <c r="G82" s="190"/>
      <c r="H82" s="191"/>
      <c r="I82" s="196"/>
      <c r="J82" s="173">
        <f t="shared" si="0"/>
        <v>0</v>
      </c>
    </row>
    <row r="83" spans="1:10">
      <c r="A83" s="195">
        <f t="shared" si="1"/>
        <v>4</v>
      </c>
      <c r="B83" s="424"/>
      <c r="C83" s="425"/>
      <c r="D83" s="426"/>
      <c r="E83" s="395"/>
      <c r="F83" s="396"/>
      <c r="G83" s="190"/>
      <c r="H83" s="191"/>
      <c r="I83" s="196"/>
      <c r="J83" s="173">
        <f t="shared" si="0"/>
        <v>0</v>
      </c>
    </row>
    <row r="84" spans="1:10">
      <c r="A84" s="195">
        <f t="shared" si="1"/>
        <v>5</v>
      </c>
      <c r="B84" s="424"/>
      <c r="C84" s="425"/>
      <c r="D84" s="426"/>
      <c r="E84" s="395"/>
      <c r="F84" s="396"/>
      <c r="G84" s="190"/>
      <c r="H84" s="191"/>
      <c r="I84" s="196"/>
      <c r="J84" s="173">
        <f t="shared" si="0"/>
        <v>0</v>
      </c>
    </row>
    <row r="85" spans="1:10">
      <c r="A85" s="195">
        <f t="shared" si="1"/>
        <v>6</v>
      </c>
      <c r="B85" s="424"/>
      <c r="C85" s="425"/>
      <c r="D85" s="426"/>
      <c r="E85" s="395"/>
      <c r="F85" s="396"/>
      <c r="G85" s="190"/>
      <c r="H85" s="191"/>
      <c r="I85" s="196"/>
      <c r="J85" s="173">
        <f t="shared" si="0"/>
        <v>0</v>
      </c>
    </row>
    <row r="86" spans="1:10">
      <c r="A86" s="195">
        <f t="shared" si="1"/>
        <v>7</v>
      </c>
      <c r="B86" s="424"/>
      <c r="C86" s="425"/>
      <c r="D86" s="426"/>
      <c r="E86" s="395"/>
      <c r="F86" s="396"/>
      <c r="G86" s="190"/>
      <c r="H86" s="191"/>
      <c r="I86" s="196"/>
      <c r="J86" s="173">
        <f t="shared" si="0"/>
        <v>0</v>
      </c>
    </row>
    <row r="87" spans="1:10">
      <c r="A87" s="195">
        <f t="shared" si="1"/>
        <v>8</v>
      </c>
      <c r="B87" s="424"/>
      <c r="C87" s="425"/>
      <c r="D87" s="426"/>
      <c r="E87" s="395"/>
      <c r="F87" s="396"/>
      <c r="G87" s="190"/>
      <c r="H87" s="191"/>
      <c r="I87" s="196"/>
      <c r="J87" s="173">
        <f t="shared" si="0"/>
        <v>0</v>
      </c>
    </row>
    <row r="88" spans="1:10">
      <c r="A88" s="195">
        <f t="shared" si="1"/>
        <v>9</v>
      </c>
      <c r="B88" s="424"/>
      <c r="C88" s="425"/>
      <c r="D88" s="426"/>
      <c r="E88" s="395"/>
      <c r="F88" s="396"/>
      <c r="G88" s="190"/>
      <c r="H88" s="191"/>
      <c r="I88" s="196"/>
      <c r="J88" s="173">
        <f t="shared" si="0"/>
        <v>0</v>
      </c>
    </row>
    <row r="89" spans="1:10">
      <c r="A89" s="195">
        <f t="shared" si="1"/>
        <v>10</v>
      </c>
      <c r="B89" s="424"/>
      <c r="C89" s="425"/>
      <c r="D89" s="426"/>
      <c r="E89" s="395"/>
      <c r="F89" s="396"/>
      <c r="G89" s="190"/>
      <c r="H89" s="191"/>
      <c r="I89" s="196"/>
      <c r="J89" s="173">
        <f t="shared" si="0"/>
        <v>0</v>
      </c>
    </row>
    <row r="90" spans="1:10">
      <c r="A90" s="195">
        <f t="shared" si="1"/>
        <v>11</v>
      </c>
      <c r="B90" s="424"/>
      <c r="C90" s="425"/>
      <c r="D90" s="426"/>
      <c r="E90" s="395"/>
      <c r="F90" s="396"/>
      <c r="G90" s="190"/>
      <c r="H90" s="191"/>
      <c r="I90" s="196"/>
      <c r="J90" s="173">
        <f t="shared" si="0"/>
        <v>0</v>
      </c>
    </row>
    <row r="91" spans="1:10">
      <c r="A91" s="195">
        <f t="shared" si="1"/>
        <v>12</v>
      </c>
      <c r="B91" s="424"/>
      <c r="C91" s="425"/>
      <c r="D91" s="426"/>
      <c r="E91" s="395"/>
      <c r="F91" s="396"/>
      <c r="G91" s="190"/>
      <c r="H91" s="191"/>
      <c r="I91" s="196"/>
      <c r="J91" s="173">
        <f t="shared" si="0"/>
        <v>0</v>
      </c>
    </row>
    <row r="92" spans="1:10">
      <c r="A92" s="195">
        <f t="shared" si="1"/>
        <v>13</v>
      </c>
      <c r="B92" s="424"/>
      <c r="C92" s="425"/>
      <c r="D92" s="426"/>
      <c r="E92" s="395"/>
      <c r="F92" s="396"/>
      <c r="G92" s="190"/>
      <c r="H92" s="191"/>
      <c r="I92" s="196"/>
      <c r="J92" s="173">
        <f t="shared" si="0"/>
        <v>0</v>
      </c>
    </row>
    <row r="93" spans="1:10">
      <c r="A93" s="195">
        <f t="shared" si="1"/>
        <v>14</v>
      </c>
      <c r="B93" s="424"/>
      <c r="C93" s="425"/>
      <c r="D93" s="426"/>
      <c r="E93" s="395"/>
      <c r="F93" s="396"/>
      <c r="G93" s="190"/>
      <c r="H93" s="191"/>
      <c r="I93" s="196"/>
      <c r="J93" s="173">
        <f t="shared" si="0"/>
        <v>0</v>
      </c>
    </row>
    <row r="94" spans="1:10">
      <c r="A94" s="195">
        <f t="shared" si="1"/>
        <v>15</v>
      </c>
      <c r="B94" s="424"/>
      <c r="C94" s="425"/>
      <c r="D94" s="426"/>
      <c r="E94" s="395"/>
      <c r="F94" s="396"/>
      <c r="G94" s="190"/>
      <c r="H94" s="191"/>
      <c r="I94" s="196"/>
      <c r="J94" s="173">
        <f t="shared" si="0"/>
        <v>0</v>
      </c>
    </row>
    <row r="95" spans="1:10">
      <c r="A95" s="195">
        <f t="shared" si="1"/>
        <v>16</v>
      </c>
      <c r="B95" s="424"/>
      <c r="C95" s="425"/>
      <c r="D95" s="426"/>
      <c r="E95" s="395"/>
      <c r="F95" s="396"/>
      <c r="G95" s="190"/>
      <c r="H95" s="191"/>
      <c r="I95" s="196"/>
      <c r="J95" s="173">
        <f t="shared" si="0"/>
        <v>0</v>
      </c>
    </row>
    <row r="96" spans="1:10">
      <c r="A96" s="195">
        <f t="shared" si="1"/>
        <v>17</v>
      </c>
      <c r="B96" s="424"/>
      <c r="C96" s="425"/>
      <c r="D96" s="426"/>
      <c r="E96" s="395"/>
      <c r="F96" s="396"/>
      <c r="G96" s="190"/>
      <c r="H96" s="191"/>
      <c r="I96" s="196"/>
      <c r="J96" s="173">
        <f t="shared" si="0"/>
        <v>0</v>
      </c>
    </row>
    <row r="97" spans="1:11">
      <c r="A97" s="195">
        <f t="shared" si="1"/>
        <v>18</v>
      </c>
      <c r="B97" s="424"/>
      <c r="C97" s="425"/>
      <c r="D97" s="426"/>
      <c r="E97" s="395"/>
      <c r="F97" s="396"/>
      <c r="G97" s="190"/>
      <c r="H97" s="191"/>
      <c r="I97" s="196"/>
      <c r="J97" s="173">
        <f t="shared" si="0"/>
        <v>0</v>
      </c>
    </row>
    <row r="98" spans="1:11">
      <c r="A98" s="195">
        <f t="shared" si="1"/>
        <v>19</v>
      </c>
      <c r="B98" s="424"/>
      <c r="C98" s="425"/>
      <c r="D98" s="426"/>
      <c r="E98" s="395"/>
      <c r="F98" s="396"/>
      <c r="G98" s="190"/>
      <c r="H98" s="191"/>
      <c r="I98" s="196"/>
      <c r="J98" s="173">
        <f t="shared" si="0"/>
        <v>0</v>
      </c>
    </row>
    <row r="99" spans="1:11">
      <c r="A99" s="195">
        <f t="shared" si="1"/>
        <v>20</v>
      </c>
      <c r="B99" s="424"/>
      <c r="C99" s="425"/>
      <c r="D99" s="426"/>
      <c r="E99" s="395"/>
      <c r="F99" s="396"/>
      <c r="G99" s="190"/>
      <c r="H99" s="191"/>
      <c r="I99" s="196"/>
      <c r="J99" s="173">
        <f t="shared" si="0"/>
        <v>0</v>
      </c>
    </row>
    <row r="100" spans="1:11">
      <c r="I100" s="174" t="s">
        <v>248</v>
      </c>
      <c r="J100" s="157">
        <f>SUM(J80:J99)</f>
        <v>0</v>
      </c>
      <c r="K100" s="156"/>
    </row>
    <row r="101" spans="1:11">
      <c r="G101" s="157" t="s">
        <v>249</v>
      </c>
    </row>
    <row r="102" spans="1:11">
      <c r="D102" s="154"/>
      <c r="G102" s="415" t="s">
        <v>264</v>
      </c>
      <c r="H102" s="416"/>
      <c r="I102" s="417"/>
      <c r="J102" s="175">
        <f t="shared" ref="J102:J117" si="2">SUMIFS(J$80:J$99,B$80:B$99,G102)</f>
        <v>0</v>
      </c>
      <c r="K102" s="156"/>
    </row>
    <row r="103" spans="1:11">
      <c r="G103" s="415" t="s">
        <v>200</v>
      </c>
      <c r="H103" s="416"/>
      <c r="I103" s="417"/>
      <c r="J103" s="175">
        <f t="shared" si="2"/>
        <v>0</v>
      </c>
    </row>
    <row r="104" spans="1:11">
      <c r="G104" s="415" t="s">
        <v>201</v>
      </c>
      <c r="H104" s="416"/>
      <c r="I104" s="417"/>
      <c r="J104" s="175">
        <f t="shared" si="2"/>
        <v>0</v>
      </c>
    </row>
    <row r="105" spans="1:11">
      <c r="G105" s="415" t="s">
        <v>202</v>
      </c>
      <c r="H105" s="416"/>
      <c r="I105" s="417"/>
      <c r="J105" s="175">
        <f t="shared" si="2"/>
        <v>0</v>
      </c>
    </row>
    <row r="106" spans="1:11">
      <c r="D106" s="154"/>
      <c r="G106" s="415" t="s">
        <v>203</v>
      </c>
      <c r="H106" s="416"/>
      <c r="I106" s="417"/>
      <c r="J106" s="175">
        <f t="shared" si="2"/>
        <v>0</v>
      </c>
    </row>
    <row r="107" spans="1:11">
      <c r="D107" s="154"/>
      <c r="G107" s="415" t="s">
        <v>204</v>
      </c>
      <c r="H107" s="416"/>
      <c r="I107" s="417"/>
      <c r="J107" s="175">
        <f t="shared" si="2"/>
        <v>0</v>
      </c>
    </row>
    <row r="108" spans="1:11">
      <c r="D108" s="154"/>
      <c r="G108" s="415" t="s">
        <v>205</v>
      </c>
      <c r="H108" s="416"/>
      <c r="I108" s="417"/>
      <c r="J108" s="175">
        <f t="shared" si="2"/>
        <v>0</v>
      </c>
    </row>
    <row r="109" spans="1:11">
      <c r="D109" s="154"/>
      <c r="G109" s="415" t="s">
        <v>206</v>
      </c>
      <c r="H109" s="416"/>
      <c r="I109" s="417"/>
      <c r="J109" s="175">
        <f t="shared" si="2"/>
        <v>0</v>
      </c>
    </row>
    <row r="110" spans="1:11">
      <c r="D110" s="154"/>
      <c r="G110" s="415" t="s">
        <v>207</v>
      </c>
      <c r="H110" s="416"/>
      <c r="I110" s="417"/>
      <c r="J110" s="175">
        <f t="shared" si="2"/>
        <v>0</v>
      </c>
    </row>
    <row r="111" spans="1:11">
      <c r="D111" s="154"/>
      <c r="G111" s="415" t="s">
        <v>208</v>
      </c>
      <c r="H111" s="416"/>
      <c r="I111" s="417"/>
      <c r="J111" s="175">
        <f t="shared" si="2"/>
        <v>0</v>
      </c>
    </row>
    <row r="112" spans="1:11">
      <c r="D112" s="154"/>
      <c r="G112" s="415" t="s">
        <v>209</v>
      </c>
      <c r="H112" s="416"/>
      <c r="I112" s="417"/>
      <c r="J112" s="175">
        <f t="shared" si="2"/>
        <v>0</v>
      </c>
    </row>
    <row r="113" spans="4:10">
      <c r="D113" s="154"/>
      <c r="G113" s="415" t="s">
        <v>210</v>
      </c>
      <c r="H113" s="416"/>
      <c r="I113" s="417"/>
      <c r="J113" s="175">
        <f t="shared" si="2"/>
        <v>0</v>
      </c>
    </row>
    <row r="114" spans="4:10">
      <c r="D114" s="154"/>
      <c r="G114" s="415" t="s">
        <v>211</v>
      </c>
      <c r="H114" s="416"/>
      <c r="I114" s="417"/>
      <c r="J114" s="175">
        <f t="shared" si="2"/>
        <v>0</v>
      </c>
    </row>
    <row r="115" spans="4:10">
      <c r="D115" s="154"/>
      <c r="G115" s="415" t="s">
        <v>268</v>
      </c>
      <c r="H115" s="416"/>
      <c r="I115" s="417"/>
      <c r="J115" s="175">
        <f t="shared" si="2"/>
        <v>0</v>
      </c>
    </row>
    <row r="116" spans="4:10">
      <c r="D116" s="154"/>
      <c r="G116" s="415" t="s">
        <v>269</v>
      </c>
      <c r="H116" s="416"/>
      <c r="I116" s="417"/>
      <c r="J116" s="175">
        <f t="shared" si="2"/>
        <v>0</v>
      </c>
    </row>
    <row r="117" spans="4:10">
      <c r="D117" s="154"/>
      <c r="G117" s="415" t="s">
        <v>270</v>
      </c>
      <c r="H117" s="416"/>
      <c r="I117" s="417"/>
      <c r="J117" s="175">
        <f t="shared" si="2"/>
        <v>0</v>
      </c>
    </row>
    <row r="118" spans="4:10">
      <c r="D118" s="154"/>
      <c r="I118" s="174" t="s">
        <v>248</v>
      </c>
      <c r="J118" s="157">
        <f>SUM(J102:J117)</f>
        <v>0</v>
      </c>
    </row>
    <row r="119" spans="4:10">
      <c r="D119" s="154"/>
    </row>
    <row r="120" spans="4:10">
      <c r="D120" s="154"/>
    </row>
    <row r="121" spans="4:10">
      <c r="D121" s="154"/>
    </row>
  </sheetData>
  <protectedRanges>
    <protectedRange sqref="A5:D9 A11:D15 A17:D21" name="範囲1"/>
    <protectedRange sqref="E17:G21 E11:G15 E5:G9 I17:I21 I11:I15 I5:I9" name="範囲1_1"/>
  </protectedRanges>
  <mergeCells count="119">
    <mergeCell ref="A8:C9"/>
    <mergeCell ref="G8:H8"/>
    <mergeCell ref="G9:H9"/>
    <mergeCell ref="A11:D11"/>
    <mergeCell ref="E11:F11"/>
    <mergeCell ref="G11:H11"/>
    <mergeCell ref="A5:D5"/>
    <mergeCell ref="E5:F5"/>
    <mergeCell ref="G5:H5"/>
    <mergeCell ref="A6:C7"/>
    <mergeCell ref="G6:H6"/>
    <mergeCell ref="G7:H7"/>
    <mergeCell ref="A17:D17"/>
    <mergeCell ref="E17:F17"/>
    <mergeCell ref="G17:H17"/>
    <mergeCell ref="A18:C19"/>
    <mergeCell ref="G18:H18"/>
    <mergeCell ref="G19:H19"/>
    <mergeCell ref="A12:C13"/>
    <mergeCell ref="G12:H12"/>
    <mergeCell ref="G13:H13"/>
    <mergeCell ref="A14:C15"/>
    <mergeCell ref="G14:H14"/>
    <mergeCell ref="G15:H15"/>
    <mergeCell ref="A34:C34"/>
    <mergeCell ref="A35:C35"/>
    <mergeCell ref="A36:C36"/>
    <mergeCell ref="A37:C37"/>
    <mergeCell ref="A38:C38"/>
    <mergeCell ref="A39:C39"/>
    <mergeCell ref="A20:C21"/>
    <mergeCell ref="G20:H20"/>
    <mergeCell ref="G21:H21"/>
    <mergeCell ref="A30:C30"/>
    <mergeCell ref="A31:C31"/>
    <mergeCell ref="A32:C32"/>
    <mergeCell ref="A46:C46"/>
    <mergeCell ref="A47:C47"/>
    <mergeCell ref="A48:C48"/>
    <mergeCell ref="A49:C49"/>
    <mergeCell ref="A50:C50"/>
    <mergeCell ref="A51:C51"/>
    <mergeCell ref="A40:C40"/>
    <mergeCell ref="A41:C41"/>
    <mergeCell ref="A42:C42"/>
    <mergeCell ref="A43:C43"/>
    <mergeCell ref="A44:C44"/>
    <mergeCell ref="A45:C45"/>
    <mergeCell ref="B75:D75"/>
    <mergeCell ref="E75:F75"/>
    <mergeCell ref="B76:D76"/>
    <mergeCell ref="E76:F76"/>
    <mergeCell ref="B77:D77"/>
    <mergeCell ref="E77:F77"/>
    <mergeCell ref="A52:C52"/>
    <mergeCell ref="G55:I55"/>
    <mergeCell ref="G56:I56"/>
    <mergeCell ref="G57:I57"/>
    <mergeCell ref="G58:I58"/>
    <mergeCell ref="B74:D74"/>
    <mergeCell ref="E74:F74"/>
    <mergeCell ref="B82:D82"/>
    <mergeCell ref="E82:F82"/>
    <mergeCell ref="B83:D83"/>
    <mergeCell ref="E83:F83"/>
    <mergeCell ref="B84:D84"/>
    <mergeCell ref="E84:F84"/>
    <mergeCell ref="B79:D79"/>
    <mergeCell ref="E79:F79"/>
    <mergeCell ref="B80:D80"/>
    <mergeCell ref="E80:F80"/>
    <mergeCell ref="B81:D81"/>
    <mergeCell ref="E81:F81"/>
    <mergeCell ref="B88:D88"/>
    <mergeCell ref="E88:F88"/>
    <mergeCell ref="B89:D89"/>
    <mergeCell ref="E89:F89"/>
    <mergeCell ref="B90:D90"/>
    <mergeCell ref="E90:F90"/>
    <mergeCell ref="B85:D85"/>
    <mergeCell ref="E85:F85"/>
    <mergeCell ref="B86:D86"/>
    <mergeCell ref="E86:F86"/>
    <mergeCell ref="B87:D87"/>
    <mergeCell ref="E87:F87"/>
    <mergeCell ref="B94:D94"/>
    <mergeCell ref="E94:F94"/>
    <mergeCell ref="B95:D95"/>
    <mergeCell ref="E95:F95"/>
    <mergeCell ref="B96:D96"/>
    <mergeCell ref="E96:F96"/>
    <mergeCell ref="B91:D91"/>
    <mergeCell ref="E91:F91"/>
    <mergeCell ref="B92:D92"/>
    <mergeCell ref="E92:F92"/>
    <mergeCell ref="B93:D93"/>
    <mergeCell ref="E93:F93"/>
    <mergeCell ref="G102:I102"/>
    <mergeCell ref="G103:I103"/>
    <mergeCell ref="G104:I104"/>
    <mergeCell ref="G105:I105"/>
    <mergeCell ref="G106:I106"/>
    <mergeCell ref="G107:I107"/>
    <mergeCell ref="B97:D97"/>
    <mergeCell ref="E97:F97"/>
    <mergeCell ref="B98:D98"/>
    <mergeCell ref="E98:F98"/>
    <mergeCell ref="B99:D99"/>
    <mergeCell ref="E99:F99"/>
    <mergeCell ref="G114:I114"/>
    <mergeCell ref="G115:I115"/>
    <mergeCell ref="G116:I116"/>
    <mergeCell ref="G117:I117"/>
    <mergeCell ref="G108:I108"/>
    <mergeCell ref="G109:I109"/>
    <mergeCell ref="G110:I110"/>
    <mergeCell ref="G111:I111"/>
    <mergeCell ref="G112:I112"/>
    <mergeCell ref="G113:I113"/>
  </mergeCells>
  <phoneticPr fontId="3"/>
  <conditionalFormatting sqref="D30:D32">
    <cfRule type="duplicateValues" dxfId="1" priority="2"/>
  </conditionalFormatting>
  <conditionalFormatting sqref="D34">
    <cfRule type="duplicateValues" dxfId="0" priority="1"/>
  </conditionalFormatting>
  <dataValidations count="2">
    <dataValidation type="list" allowBlank="1" showInputMessage="1" showErrorMessage="1" sqref="A31:C32 A35:C52" xr:uid="{E5325235-71D7-47E1-BF3F-65EBB211E5E3}">
      <formula1>$G$55:$G$58</formula1>
    </dataValidation>
    <dataValidation type="list" allowBlank="1" showInputMessage="1" showErrorMessage="1" sqref="B75:C77 B80:C99" xr:uid="{37AB98A7-2B44-4E11-9703-EC6AF1F7AE73}">
      <formula1>$G$102:$G$117</formula1>
    </dataValidation>
  </dataValidations>
  <pageMargins left="0.70866141732283472" right="0.70866141732283472" top="0.59055118110236227" bottom="0.39370078740157483" header="0.31496062992125984" footer="0.31496062992125984"/>
  <pageSetup paperSize="9" scale="89" fitToHeight="0" orientation="portrait" r:id="rId1"/>
  <rowBreaks count="1" manualBreakCount="1">
    <brk id="6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（はじめにお読みください）</vt:lpstr>
      <vt:lpstr>（様式１）総括表</vt:lpstr>
      <vt:lpstr>（様式２）申請額一覧 </vt:lpstr>
      <vt:lpstr>個票１</vt:lpstr>
      <vt:lpstr>内訳1</vt:lpstr>
      <vt:lpstr>個票２</vt:lpstr>
      <vt:lpstr>内訳２</vt:lpstr>
      <vt:lpstr>個票３</vt:lpstr>
      <vt:lpstr>内訳３</vt:lpstr>
      <vt:lpstr>'（はじめにお読みください）'!Print_Area</vt:lpstr>
      <vt:lpstr>'（様式１）総括表'!Print_Area</vt:lpstr>
      <vt:lpstr>'（様式２）申請額一覧 '!Print_Area</vt:lpstr>
      <vt:lpstr>個票１!Print_Area</vt:lpstr>
      <vt:lpstr>個票２!Print_Area</vt:lpstr>
      <vt:lpstr>個票３!Print_Area</vt:lpstr>
      <vt:lpstr>内訳1!Print_Area</vt:lpstr>
      <vt:lpstr>内訳２!Print_Area</vt:lpstr>
      <vt:lpstr>内訳３!Print_Area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天谷 美穂</cp:lastModifiedBy>
  <cp:revision/>
  <cp:lastPrinted>2023-09-26T12:14:02Z</cp:lastPrinted>
  <dcterms:created xsi:type="dcterms:W3CDTF">2018-06-19T01:27:02Z</dcterms:created>
  <dcterms:modified xsi:type="dcterms:W3CDTF">2023-09-26T12:48:47Z</dcterms:modified>
  <cp:category/>
  <cp:contentStatus/>
</cp:coreProperties>
</file>