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C:\Users\fukui4031\Desktop\Downloads\"/>
    </mc:Choice>
  </mc:AlternateContent>
  <xr:revisionPtr revIDLastSave="0" documentId="13_ncr:1_{813E6F47-EA66-4425-8F5A-4395A9F4380A}" xr6:coauthVersionLast="47" xr6:coauthVersionMax="47" xr10:uidLastSave="{00000000-0000-0000-0000-000000000000}"/>
  <bookViews>
    <workbookView xWindow="-120" yWindow="-120" windowWidth="29040" windowHeight="15840" tabRatio="688" xr2:uid="{00000000-000D-0000-FFFF-FFFF00000000}"/>
  </bookViews>
  <sheets>
    <sheet name="（はじめにお読みください）本申請書の使い方" sheetId="27" r:id="rId1"/>
    <sheet name="総括表" sheetId="28" r:id="rId2"/>
    <sheet name="申請額一覧" sheetId="29" r:id="rId3"/>
    <sheet name="個票1" sheetId="30" r:id="rId4"/>
  </sheets>
  <definedNames>
    <definedName name="_xlnm.Print_Area" localSheetId="3">個票1!$A$1:$AM$74</definedName>
    <definedName name="_xlnm.Print_Area" localSheetId="2">申請額一覧!$A$1:$H$53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0" i="30" l="1"/>
  <c r="B29" i="29"/>
  <c r="B30" i="29"/>
  <c r="B31" i="29"/>
  <c r="B32" i="29"/>
  <c r="B33" i="29"/>
  <c r="B34" i="29"/>
  <c r="B35" i="29"/>
  <c r="B36" i="29"/>
  <c r="B37" i="29"/>
  <c r="B38" i="29"/>
  <c r="B39" i="29"/>
  <c r="B40" i="29"/>
  <c r="B41" i="29"/>
  <c r="B42" i="29"/>
  <c r="B43" i="29"/>
  <c r="B44" i="29"/>
  <c r="B45" i="29"/>
  <c r="B46" i="29"/>
  <c r="B47" i="29"/>
  <c r="B48" i="29"/>
  <c r="B49" i="29"/>
  <c r="B50" i="29"/>
  <c r="B51" i="29"/>
  <c r="B52" i="29"/>
  <c r="B53" i="29"/>
  <c r="F50" i="29"/>
  <c r="D43" i="29"/>
  <c r="F43" i="29"/>
  <c r="C31" i="29"/>
  <c r="C36" i="29"/>
  <c r="D44" i="29"/>
  <c r="F52" i="29"/>
  <c r="F37" i="29"/>
  <c r="D53" i="29"/>
  <c r="F34" i="29"/>
  <c r="C48" i="29"/>
  <c r="C41" i="29"/>
  <c r="F42" i="29"/>
  <c r="D51" i="29"/>
  <c r="F44" i="29"/>
  <c r="D41" i="29"/>
  <c r="F51" i="29"/>
  <c r="C32" i="29"/>
  <c r="F41" i="29"/>
  <c r="C39" i="29"/>
  <c r="D37" i="29"/>
  <c r="D34" i="29"/>
  <c r="D42" i="29"/>
  <c r="D49" i="29"/>
  <c r="C43" i="29"/>
  <c r="D50" i="29"/>
  <c r="C33" i="29"/>
  <c r="D35" i="29"/>
  <c r="C47" i="29"/>
  <c r="C40" i="29"/>
  <c r="C37" i="29"/>
  <c r="D32" i="29"/>
  <c r="D48" i="29"/>
  <c r="F35" i="29"/>
  <c r="D52" i="29"/>
  <c r="C34" i="29"/>
  <c r="C46" i="29"/>
  <c r="D40" i="29"/>
  <c r="D33" i="29"/>
  <c r="C45" i="29"/>
  <c r="C52" i="29"/>
  <c r="F33" i="29"/>
  <c r="C30" i="29"/>
  <c r="C53" i="29"/>
  <c r="D45" i="29"/>
  <c r="C51" i="29"/>
  <c r="C49" i="29"/>
  <c r="F49" i="29"/>
  <c r="C29" i="29"/>
  <c r="D36" i="29"/>
  <c r="C38" i="29"/>
  <c r="F45" i="29"/>
  <c r="C44" i="29"/>
  <c r="F36" i="29"/>
  <c r="F53" i="29"/>
  <c r="C35" i="29"/>
  <c r="AF1" i="30" l="1" a="1"/>
  <c r="AF1" i="30" s="1"/>
  <c r="D38" i="29"/>
  <c r="E33" i="29"/>
  <c r="F31" i="29"/>
  <c r="C42" i="29"/>
  <c r="F46" i="29"/>
  <c r="D31" i="29"/>
  <c r="E50" i="29"/>
  <c r="D47" i="29"/>
  <c r="E41" i="29"/>
  <c r="E35" i="29"/>
  <c r="C50" i="29"/>
  <c r="E53" i="29"/>
  <c r="E34" i="29"/>
  <c r="E52" i="29"/>
  <c r="D30" i="29"/>
  <c r="F48" i="29"/>
  <c r="F47" i="29"/>
  <c r="F39" i="29"/>
  <c r="E45" i="29"/>
  <c r="E37" i="29"/>
  <c r="F32" i="29"/>
  <c r="D39" i="29"/>
  <c r="E51" i="29"/>
  <c r="F38" i="29"/>
  <c r="F29" i="29"/>
  <c r="E43" i="29"/>
  <c r="D29" i="29"/>
  <c r="D46" i="29"/>
  <c r="E36" i="29"/>
  <c r="F30" i="29"/>
  <c r="F40" i="29"/>
  <c r="E42" i="29"/>
  <c r="E44" i="29"/>
  <c r="E49" i="29"/>
  <c r="G37" i="29" l="1"/>
  <c r="G45" i="29"/>
  <c r="G44" i="29"/>
  <c r="G43" i="29"/>
  <c r="G49" i="29"/>
  <c r="G53" i="29"/>
  <c r="G50" i="29"/>
  <c r="G36" i="29"/>
  <c r="G51" i="29"/>
  <c r="G35" i="29"/>
  <c r="G42" i="29"/>
  <c r="G52" i="29"/>
  <c r="G33" i="29"/>
  <c r="G34" i="29"/>
  <c r="G41" i="29"/>
  <c r="F1" i="29"/>
  <c r="AA11" i="30"/>
  <c r="F28" i="30"/>
  <c r="AI11" i="30" s="1"/>
  <c r="B28" i="29"/>
  <c r="B27" i="29"/>
  <c r="B26" i="29"/>
  <c r="B25" i="29"/>
  <c r="B24" i="29"/>
  <c r="B23" i="29"/>
  <c r="B22" i="29"/>
  <c r="B21" i="29"/>
  <c r="B20" i="29"/>
  <c r="B19" i="29"/>
  <c r="B18" i="29"/>
  <c r="B17" i="29"/>
  <c r="B16" i="29"/>
  <c r="B15" i="29"/>
  <c r="B14" i="29"/>
  <c r="B13" i="29"/>
  <c r="B12" i="29"/>
  <c r="B11" i="29"/>
  <c r="B10" i="29"/>
  <c r="B9" i="29"/>
  <c r="B8" i="29"/>
  <c r="B7" i="29"/>
  <c r="B6" i="29"/>
  <c r="B5" i="29"/>
  <c r="B4" i="29"/>
  <c r="I14" i="29"/>
  <c r="F27" i="29"/>
  <c r="E38" i="29"/>
  <c r="C15" i="29"/>
  <c r="C5" i="29"/>
  <c r="C6" i="29"/>
  <c r="D23" i="29"/>
  <c r="I28" i="29"/>
  <c r="D24" i="29"/>
  <c r="F28" i="29"/>
  <c r="F6" i="29"/>
  <c r="D15" i="29"/>
  <c r="D25" i="29"/>
  <c r="F26" i="29"/>
  <c r="F23" i="29"/>
  <c r="E46" i="29"/>
  <c r="D7" i="29"/>
  <c r="D12" i="29"/>
  <c r="C22" i="29"/>
  <c r="D28" i="29"/>
  <c r="I19" i="29"/>
  <c r="D5" i="29"/>
  <c r="F14" i="29"/>
  <c r="E29" i="29"/>
  <c r="I6" i="29"/>
  <c r="C18" i="29"/>
  <c r="F25" i="29"/>
  <c r="F17" i="29"/>
  <c r="I16" i="29"/>
  <c r="C27" i="29"/>
  <c r="D16" i="29"/>
  <c r="I13" i="29"/>
  <c r="D20" i="29"/>
  <c r="I22" i="29"/>
  <c r="D4" i="29"/>
  <c r="I8" i="29"/>
  <c r="D8" i="29"/>
  <c r="C25" i="29"/>
  <c r="E39" i="29"/>
  <c r="I23" i="29"/>
  <c r="I7" i="29"/>
  <c r="E31" i="29"/>
  <c r="F13" i="29"/>
  <c r="C9" i="29"/>
  <c r="I27" i="29"/>
  <c r="D17" i="29"/>
  <c r="F24" i="29"/>
  <c r="C16" i="29"/>
  <c r="F21" i="29"/>
  <c r="I4" i="29"/>
  <c r="E32" i="29"/>
  <c r="I20" i="29"/>
  <c r="C4" i="29"/>
  <c r="I15" i="29"/>
  <c r="I10" i="29"/>
  <c r="D21" i="29"/>
  <c r="C11" i="29"/>
  <c r="C8" i="29"/>
  <c r="F19" i="29"/>
  <c r="F15" i="29"/>
  <c r="E40" i="29"/>
  <c r="F8" i="29"/>
  <c r="E47" i="29"/>
  <c r="D11" i="29"/>
  <c r="F11" i="29"/>
  <c r="F20" i="29"/>
  <c r="C13" i="29"/>
  <c r="D6" i="29"/>
  <c r="C21" i="29"/>
  <c r="F16" i="29"/>
  <c r="C10" i="29"/>
  <c r="F7" i="29"/>
  <c r="F9" i="29"/>
  <c r="F5" i="29"/>
  <c r="D19" i="29"/>
  <c r="I17" i="29"/>
  <c r="D14" i="29"/>
  <c r="I24" i="29"/>
  <c r="D26" i="29"/>
  <c r="F22" i="29"/>
  <c r="F18" i="29"/>
  <c r="I25" i="29"/>
  <c r="C26" i="29"/>
  <c r="D10" i="29"/>
  <c r="C7" i="29"/>
  <c r="D18" i="29"/>
  <c r="D27" i="29"/>
  <c r="I12" i="29"/>
  <c r="I21" i="29"/>
  <c r="I11" i="29"/>
  <c r="F10" i="29"/>
  <c r="I9" i="29"/>
  <c r="D13" i="29"/>
  <c r="F12" i="29"/>
  <c r="C12" i="29"/>
  <c r="C19" i="29"/>
  <c r="F4" i="29" a="1"/>
  <c r="C24" i="29"/>
  <c r="I5" i="29"/>
  <c r="E48" i="29"/>
  <c r="I26" i="29"/>
  <c r="D22" i="29"/>
  <c r="C17" i="29"/>
  <c r="C23" i="29"/>
  <c r="I18" i="29"/>
  <c r="D9" i="29"/>
  <c r="E30" i="29"/>
  <c r="C20" i="29"/>
  <c r="C28" i="29"/>
  <c r="C14" i="29"/>
  <c r="G29" i="29" l="1"/>
  <c r="G40" i="29"/>
  <c r="G31" i="29"/>
  <c r="G46" i="29"/>
  <c r="G47" i="29"/>
  <c r="G48" i="29"/>
  <c r="G38" i="29"/>
  <c r="G39" i="29"/>
  <c r="G32" i="29"/>
  <c r="G30" i="29"/>
  <c r="W108" i="28"/>
  <c r="W107" i="28"/>
  <c r="W106" i="28"/>
  <c r="W105" i="28"/>
  <c r="W104" i="28"/>
  <c r="W103" i="28"/>
  <c r="W102" i="28"/>
  <c r="W101" i="28"/>
  <c r="W100" i="28"/>
  <c r="W99" i="28"/>
  <c r="W98" i="28"/>
  <c r="W97" i="28"/>
  <c r="W96" i="28"/>
  <c r="W95" i="28"/>
  <c r="W94" i="28"/>
  <c r="U108" i="28"/>
  <c r="U107" i="28"/>
  <c r="U106" i="28"/>
  <c r="U105" i="28"/>
  <c r="U104" i="28"/>
  <c r="U103" i="28"/>
  <c r="U102" i="28"/>
  <c r="U101" i="28"/>
  <c r="U100" i="28"/>
  <c r="U99" i="28"/>
  <c r="U98" i="28"/>
  <c r="U97" i="28"/>
  <c r="U96" i="28"/>
  <c r="U95" i="28"/>
  <c r="U94" i="28"/>
  <c r="W93" i="28"/>
  <c r="W92" i="28"/>
  <c r="W91" i="28"/>
  <c r="W90" i="28"/>
  <c r="W89" i="28"/>
  <c r="U93" i="28"/>
  <c r="U92" i="28"/>
  <c r="U91" i="28"/>
  <c r="U90" i="28"/>
  <c r="U89" i="28"/>
  <c r="W82" i="28"/>
  <c r="W83" i="28"/>
  <c r="W88" i="28"/>
  <c r="W87" i="28"/>
  <c r="W86" i="28"/>
  <c r="W85" i="28"/>
  <c r="W84" i="28"/>
  <c r="U88" i="28"/>
  <c r="U87" i="28"/>
  <c r="U86" i="28"/>
  <c r="U85" i="28"/>
  <c r="U84" i="28"/>
  <c r="U83" i="28"/>
  <c r="U82" i="28"/>
  <c r="W77" i="28"/>
  <c r="W78" i="28"/>
  <c r="U78" i="28"/>
  <c r="U77" i="28"/>
  <c r="W81" i="28"/>
  <c r="W80" i="28"/>
  <c r="W79" i="28"/>
  <c r="U81" i="28"/>
  <c r="U80" i="28"/>
  <c r="U79" i="28"/>
  <c r="U62" i="28"/>
  <c r="W69" i="28"/>
  <c r="U73" i="28"/>
  <c r="U56" i="28"/>
  <c r="U58" i="28"/>
  <c r="W58" i="28"/>
  <c r="U74" i="28"/>
  <c r="W61" i="28"/>
  <c r="W71" i="28"/>
  <c r="U70" i="28"/>
  <c r="U76" i="28"/>
  <c r="W73" i="28"/>
  <c r="W75" i="28"/>
  <c r="W70" i="28"/>
  <c r="W74" i="28"/>
  <c r="W72" i="28"/>
  <c r="W76" i="28"/>
  <c r="U71" i="28"/>
  <c r="W56" i="28"/>
  <c r="U72" i="28"/>
  <c r="U75" i="28"/>
  <c r="U69" i="28"/>
  <c r="U61" i="28"/>
  <c r="F4" i="29"/>
  <c r="E4" i="29" s="1"/>
  <c r="E11" i="29"/>
  <c r="E26" i="29"/>
  <c r="E15" i="29"/>
  <c r="E6" i="29"/>
  <c r="E20" i="29"/>
  <c r="E19" i="29"/>
  <c r="E8" i="29"/>
  <c r="E24" i="29"/>
  <c r="E27" i="29"/>
  <c r="E21" i="29"/>
  <c r="E7" i="29"/>
  <c r="E17" i="29"/>
  <c r="E12" i="29"/>
  <c r="E9" i="29"/>
  <c r="E28" i="29"/>
  <c r="E25" i="29"/>
  <c r="E23" i="29"/>
  <c r="E13" i="29"/>
  <c r="E14" i="29"/>
  <c r="E22" i="29"/>
  <c r="E5" i="29"/>
  <c r="E16" i="29"/>
  <c r="E10" i="29"/>
  <c r="E18" i="29"/>
  <c r="AF75" i="28" l="1"/>
  <c r="AB75" i="28"/>
  <c r="G4" i="29"/>
  <c r="G7" i="29"/>
  <c r="G23" i="29"/>
  <c r="G16" i="29"/>
  <c r="G28" i="29"/>
  <c r="G22" i="29"/>
  <c r="G6" i="29"/>
  <c r="G9" i="29"/>
  <c r="G19" i="29"/>
  <c r="G5" i="29"/>
  <c r="G17" i="29"/>
  <c r="G10" i="29"/>
  <c r="G18" i="29"/>
  <c r="G24" i="29"/>
  <c r="G12" i="29"/>
  <c r="G15" i="29"/>
  <c r="G14" i="29"/>
  <c r="G11" i="29"/>
  <c r="G26" i="29"/>
  <c r="G27" i="29"/>
  <c r="G13" i="29"/>
  <c r="G25" i="29"/>
  <c r="G20" i="29"/>
  <c r="G8" i="29"/>
  <c r="G21" i="29"/>
  <c r="U54" i="28" l="1"/>
  <c r="U55" i="28"/>
  <c r="G2" i="29"/>
  <c r="U57" i="28"/>
  <c r="W57" i="28"/>
  <c r="W109" i="28"/>
  <c r="AF77" i="28" s="1"/>
  <c r="U109" i="28"/>
  <c r="AB77" i="28" s="1"/>
  <c r="W68" i="28"/>
  <c r="U68" i="28"/>
  <c r="W67" i="28"/>
  <c r="U67" i="28"/>
  <c r="W66" i="28"/>
  <c r="U66" i="28"/>
  <c r="W65" i="28"/>
  <c r="U65" i="28"/>
  <c r="U64" i="28"/>
  <c r="W64" i="28"/>
  <c r="W54" i="28"/>
  <c r="W63" i="28"/>
  <c r="U63" i="28"/>
  <c r="W62" i="28"/>
  <c r="W60" i="28"/>
  <c r="U60" i="28"/>
  <c r="U59" i="28"/>
  <c r="W59" i="28"/>
  <c r="W55" i="28"/>
  <c r="AB62" i="28" l="1"/>
  <c r="AF65" i="28"/>
  <c r="AF62" i="28"/>
  <c r="AB65" i="28"/>
  <c r="AF54" i="28"/>
  <c r="AB54" i="28"/>
  <c r="AF110" i="28" l="1"/>
  <c r="AB11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厚生労働省ネットワークシステム</author>
    <author>富山県</author>
    <author>HM10381</author>
  </authors>
  <commentList>
    <comment ref="AE5" authorId="0" shapeId="0" xr:uid="{976FABF8-B6FF-4FFA-AC62-EB2F9FA76C58}">
      <text>
        <r>
          <rPr>
            <b/>
            <sz val="9"/>
            <color indexed="81"/>
            <rFont val="ＭＳ Ｐゴシック"/>
            <family val="3"/>
            <charset val="128"/>
          </rPr>
          <t>※定員は短期入所系、入所施設・居住系のみ記載してください。</t>
        </r>
      </text>
    </comment>
    <comment ref="AJ5" authorId="0" shapeId="0" xr:uid="{BC6EA7C1-5269-4357-8F42-57C6C57A4700}">
      <text>
        <r>
          <rPr>
            <b/>
            <sz val="9"/>
            <color indexed="81"/>
            <rFont val="ＭＳ Ｐゴシック"/>
            <family val="3"/>
            <charset val="128"/>
          </rPr>
          <t>※訪問介護事業所は訪問回数を記載してください。</t>
        </r>
      </text>
    </comment>
    <comment ref="AA11" authorId="1" shapeId="0" xr:uid="{613BEAFC-E156-4157-99D7-AA8AFE69AF27}">
      <text>
        <r>
          <rPr>
            <b/>
            <sz val="9"/>
            <color indexed="81"/>
            <rFont val="ＭＳ Ｐゴシック"/>
            <family val="3"/>
            <charset val="128"/>
          </rPr>
          <t>｢サービス種別｣を選択することで、基準額が表示されます。</t>
        </r>
      </text>
    </comment>
    <comment ref="AI11" authorId="0" shapeId="0" xr:uid="{F02CD59E-8A68-40E7-9D0A-312844932EAB}">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12" authorId="2" shapeId="0" xr:uid="{5F953227-9707-453A-91FE-92BC0D0E1555}">
      <text>
        <r>
          <rPr>
            <b/>
            <sz val="9"/>
            <color indexed="81"/>
            <rFont val="ＭＳ Ｐゴシック"/>
            <family val="3"/>
            <charset val="128"/>
          </rPr>
          <t>品目をプルダウンで選択してください。</t>
        </r>
      </text>
    </comment>
    <comment ref="AE12" authorId="3" shapeId="0" xr:uid="{922F4DA0-EB23-448D-A4C1-A7563747B831}">
      <text>
        <r>
          <rPr>
            <b/>
            <sz val="9"/>
            <color indexed="81"/>
            <rFont val="ＭＳ Ｐゴシック"/>
            <family val="3"/>
            <charset val="128"/>
          </rPr>
          <t>商品名、単位、数量など何をどれだけ購入したかわかるように記載してください。</t>
        </r>
      </text>
    </comment>
    <comment ref="F28" authorId="2" shapeId="0" xr:uid="{7CBDC70B-FE10-47E8-897B-397928331E4D}">
      <text>
        <r>
          <rPr>
            <b/>
            <sz val="9"/>
            <color indexed="81"/>
            <rFont val="ＭＳ Ｐゴシック"/>
            <family val="3"/>
            <charset val="128"/>
          </rPr>
          <t>所要額が1,000円未満の場合、申請額はゼロになります。※1,000円未満は申請できません。</t>
        </r>
      </text>
    </comment>
    <comment ref="A30" authorId="0" shapeId="0" xr:uid="{DBBE6E26-4FE5-450F-AD1E-41B487D9D597}">
      <text>
        <r>
          <rPr>
            <b/>
            <sz val="9"/>
            <color indexed="81"/>
            <rFont val="ＭＳ Ｐゴシック"/>
            <family val="3"/>
            <charset val="128"/>
          </rPr>
          <t>全ての項目に○をつけないと申請できません。</t>
        </r>
      </text>
    </comment>
    <comment ref="AP30" authorId="0" shapeId="0" xr:uid="{99D207F0-FBDC-4A64-9F67-E663416F46A5}">
      <text>
        <r>
          <rPr>
            <b/>
            <sz val="9"/>
            <color indexed="81"/>
            <rFont val="ＭＳ Ｐゴシック"/>
            <family val="3"/>
            <charset val="128"/>
          </rPr>
          <t>「NG」の場合は誓約事項のチェック漏れです。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<sst xmlns="http://schemas.openxmlformats.org/spreadsheetml/2006/main" count="374" uniqueCount="219">
  <si>
    <t>本申請書の使い方</t>
    <rPh sb="0" eb="1">
      <t>ホン</t>
    </rPh>
    <rPh sb="1" eb="4">
      <t>シンセイショ</t>
    </rPh>
    <rPh sb="5" eb="6">
      <t>ツカ</t>
    </rPh>
    <rPh sb="7" eb="8">
      <t>カタ</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</si>
  <si>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</si>
  <si>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</si>
  <si>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</si>
  <si>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（申請額一覧シート）に全事業所・全サービス分が正しく反映されているか確認</t>
    <rPh sb="1" eb="4">
      <t>シンセイガク</t>
    </rPh>
    <rPh sb="4" eb="6">
      <t>イチラン</t>
    </rPh>
    <rPh sb="11" eb="15">
      <t>ゼンジギョウショ</t>
    </rPh>
    <rPh sb="16" eb="17">
      <t>ゼン</t>
    </rPh>
    <rPh sb="21" eb="22">
      <t>ブン</t>
    </rPh>
    <rPh sb="23" eb="24">
      <t>タダ</t>
    </rPh>
    <rPh sb="26" eb="28">
      <t>ハンエイ</t>
    </rPh>
    <rPh sb="34" eb="36">
      <t>カクニン</t>
    </rPh>
    <phoneticPr fontId="3"/>
  </si>
  <si>
    <t>（個票●シート）および（申請額一覧シート）の内容が様式１（総括表）にも正しく反映されていることを確認するとともに、様式１の記入欄（黄色セル）を記載</t>
    <rPh sb="1" eb="3">
      <t>コヒョウ</t>
    </rPh>
    <rPh sb="12" eb="15">
      <t>シンセイガク</t>
    </rPh>
    <rPh sb="15" eb="17">
      <t>イチラン</t>
    </rPh>
    <rPh sb="22" eb="24">
      <t>ナイヨウ</t>
    </rPh>
    <rPh sb="25" eb="27">
      <t>ヨウシキ</t>
    </rPh>
    <rPh sb="29" eb="32">
      <t>ソウカツヒョウ</t>
    </rPh>
    <rPh sb="35" eb="36">
      <t>タダ</t>
    </rPh>
    <rPh sb="38" eb="40">
      <t>ハンエイ</t>
    </rPh>
    <rPh sb="48" eb="50">
      <t>カクニン</t>
    </rPh>
    <rPh sb="57" eb="59">
      <t>ヨウシキ</t>
    </rPh>
    <rPh sb="61" eb="64">
      <t>キニュウラン</t>
    </rPh>
    <rPh sb="65" eb="67">
      <t>キイロ</t>
    </rPh>
    <rPh sb="71" eb="73">
      <t>キサイ</t>
    </rPh>
    <phoneticPr fontId="3"/>
  </si>
  <si>
    <t>（様式１）総括表</t>
    <rPh sb="1" eb="3">
      <t>ヨウシキ</t>
    </rPh>
    <rPh sb="5" eb="8">
      <t>ソウカツヒョウ</t>
    </rPh>
    <phoneticPr fontId="3"/>
  </si>
  <si>
    <t>　　令和</t>
    <rPh sb="2" eb="4">
      <t>レイワ</t>
    </rPh>
    <phoneticPr fontId="3"/>
  </si>
  <si>
    <t>年</t>
    <rPh sb="0" eb="1">
      <t>ネン</t>
    </rPh>
    <phoneticPr fontId="3"/>
  </si>
  <si>
    <t>月</t>
    <rPh sb="0" eb="1">
      <t>ゲツ</t>
    </rPh>
    <phoneticPr fontId="3"/>
  </si>
  <si>
    <t>日</t>
    <rPh sb="0" eb="1">
      <t>ニチ</t>
    </rPh>
    <phoneticPr fontId="3"/>
  </si>
  <si>
    <t>福井県知事</t>
    <rPh sb="0" eb="2">
      <t>フクイ</t>
    </rPh>
    <rPh sb="2" eb="5">
      <t>ケンチジ</t>
    </rPh>
    <rPh sb="3" eb="5">
      <t>チジ</t>
    </rPh>
    <phoneticPr fontId="3"/>
  </si>
  <si>
    <t>様</t>
    <rPh sb="0" eb="1">
      <t>サマ</t>
    </rPh>
    <phoneticPr fontId="3"/>
  </si>
  <si>
    <t>　標記について、次のとおり申請します。</t>
    <rPh sb="1" eb="3">
      <t>ヒョウキ</t>
    </rPh>
    <rPh sb="8" eb="9">
      <t>ツギ</t>
    </rPh>
    <rPh sb="13" eb="15">
      <t>シンセイ</t>
    </rPh>
    <phoneticPr fontId="3"/>
  </si>
  <si>
    <t>フリガナ</t>
    <phoneticPr fontId="3"/>
  </si>
  <si>
    <t>名　　称</t>
    <rPh sb="0" eb="1">
      <t>ナ</t>
    </rPh>
    <rPh sb="3" eb="4">
      <t>ショウ</t>
    </rPh>
    <phoneticPr fontId="3"/>
  </si>
  <si>
    <t>所在地</t>
    <rPh sb="0" eb="3">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</si>
  <si>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</si>
  <si>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</si>
  <si>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</si>
  <si>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</si>
  <si>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</si>
  <si>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</si>
  <si>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</si>
  <si>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</si>
  <si>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</si>
  <si>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申請額</t>
    <rPh sb="0" eb="3">
      <t>シンセイガク</t>
    </rPh>
    <phoneticPr fontId="3"/>
  </si>
  <si>
    <t>通所介護事業所（通常規模型）</t>
    <rPh sb="0" eb="2">
      <t>ツウショ</t>
    </rPh>
    <rPh sb="2" eb="4">
      <t>カイゴ</t>
    </rPh>
    <rPh sb="4" eb="7">
      <t>ジギョウショ</t>
    </rPh>
    <phoneticPr fontId="3"/>
  </si>
  <si>
    <t>か所</t>
    <rPh sb="1" eb="2">
      <t>ショ</t>
    </rPh>
    <phoneticPr fontId="3"/>
  </si>
  <si>
    <t>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</si>
  <si>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</si>
  <si>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</si>
  <si>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</si>
  <si>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</si>
  <si>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t>短期入所生活介護事業所</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</si>
  <si>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</si>
  <si>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</si>
  <si>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</si>
  <si>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</si>
  <si>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</si>
  <si>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</si>
  <si>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訪問入浴介護事業所</t>
  </si>
  <si>
    <t>訪問看護事業所</t>
  </si>
  <si>
    <t>訪問リハビリテーション事業所</t>
  </si>
  <si>
    <t>定期巡回・随時対応型訪問介護看護事業所</t>
  </si>
  <si>
    <t>夜間対応型訪問介護事業所</t>
  </si>
  <si>
    <t>居宅介護支援事業所</t>
  </si>
  <si>
    <t>居宅療養管理指導事業所</t>
    <rPh sb="8" eb="11">
      <t>ジギョウショ</t>
    </rPh>
    <phoneticPr fontId="3"/>
  </si>
  <si>
    <t>小規模多機能型居宅介護事業所</t>
  </si>
  <si>
    <t>看護小規模多機能型居宅介護事業所</t>
  </si>
  <si>
    <t>介護老人福祉施設</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</si>
  <si>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</si>
  <si>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</si>
  <si>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</si>
  <si>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</si>
  <si>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</si>
  <si>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地域密着型介護老人福祉施設</t>
    <phoneticPr fontId="3"/>
  </si>
  <si>
    <t>（定員19人以下）</t>
    <phoneticPr fontId="3"/>
  </si>
  <si>
    <t>（定員20人以上）</t>
    <phoneticPr fontId="3"/>
  </si>
  <si>
    <t>介護老人保健施設</t>
    <phoneticPr fontId="3"/>
  </si>
  <si>
    <t>介護医療院</t>
    <phoneticPr fontId="3"/>
  </si>
  <si>
    <t>（定員29人以下）</t>
    <phoneticPr fontId="3"/>
  </si>
  <si>
    <t>（定員30人以上39人以下）</t>
    <phoneticPr fontId="3"/>
  </si>
  <si>
    <t>（定員70人以上）</t>
    <phoneticPr fontId="3"/>
  </si>
  <si>
    <t>介護療養型医療施設</t>
    <phoneticPr fontId="3"/>
  </si>
  <si>
    <t>認知症対応型共同生活介護事業所</t>
    <phoneticPr fontId="3"/>
  </si>
  <si>
    <t>（定員14人以下）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</si>
  <si>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</si>
  <si>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</si>
  <si>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</si>
  <si>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</si>
  <si>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</si>
  <si>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</si>
  <si>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（定員19人以下）</t>
  </si>
  <si>
    <t>合　　計</t>
    <rPh sb="0" eb="1">
      <t>ゴウ</t>
    </rPh>
    <rPh sb="3" eb="4">
      <t>ケイ</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</si>
  <si>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</si>
  <si>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（単位:円）</t>
    <rPh sb="1" eb="3">
      <t>タンイ</t>
    </rPh>
    <rPh sb="4" eb="5">
      <t>エン</t>
    </rPh>
    <phoneticPr fontId="3"/>
  </si>
  <si>
    <t>No.</t>
    <phoneticPr fontId="3"/>
  </si>
  <si>
    <t>事業所・施設名</t>
    <rPh sb="0" eb="3">
      <t>ジギョウショ</t>
    </rPh>
    <rPh sb="4" eb="7">
      <t>シセツメイ</t>
    </rPh>
    <phoneticPr fontId="3"/>
  </si>
  <si>
    <t>サービス種別</t>
    <rPh sb="4" eb="6">
      <t>シュベツ</t>
    </rPh>
    <phoneticPr fontId="3"/>
  </si>
  <si>
    <t>代表となる法人名</t>
    <phoneticPr fontId="3"/>
  </si>
  <si>
    <t>基準単価(a)</t>
    <rPh sb="0" eb="2">
      <t>キジュン</t>
    </rPh>
    <rPh sb="2" eb="4">
      <t>タンカ</t>
    </rPh>
    <phoneticPr fontId="3"/>
  </si>
  <si>
    <t>所要額(b)</t>
    <rPh sb="0" eb="3">
      <t>ショヨウガク</t>
    </rPh>
    <phoneticPr fontId="3"/>
  </si>
  <si>
    <t>申請額(c)</t>
    <rPh sb="0" eb="3">
      <t>シンセイガク</t>
    </rPh>
    <phoneticPr fontId="3"/>
  </si>
  <si>
    <t>申請方法</t>
    <rPh sb="0" eb="2">
      <t>シンセイ</t>
    </rPh>
    <rPh sb="2" eb="4">
      <t>ホウホウ</t>
    </rPh>
    <phoneticPr fontId="3"/>
  </si>
  <si>
    <t>(様式３）事業所・施設別個票</t>
    <rPh sb="1" eb="3">
      <t>ヨウシキ</t>
    </rPh>
    <rPh sb="5" eb="8">
      <t>ジギョウショ</t>
    </rPh>
    <rPh sb="9" eb="11">
      <t>シセツ</t>
    </rPh>
    <rPh sb="11" eb="12">
      <t>ベツ</t>
    </rPh>
    <rPh sb="12" eb="14">
      <t>コヒョウ</t>
    </rPh>
    <phoneticPr fontId="3"/>
  </si>
  <si>
    <t>事業所・施設の状況</t>
    <rPh sb="0" eb="3">
      <t>ジギョウショ</t>
    </rPh>
    <rPh sb="4" eb="6">
      <t>シセツ</t>
    </rPh>
    <rPh sb="7" eb="9">
      <t>ジョウキョウ</t>
    </rPh>
    <phoneticPr fontId="3"/>
  </si>
  <si>
    <t>事業所・施設の名称</t>
    <rPh sb="0" eb="3">
      <t>ジギョウショ</t>
    </rPh>
    <rPh sb="4" eb="6">
      <t>シセツ</t>
    </rPh>
    <rPh sb="7" eb="9">
      <t>メイショウ</t>
    </rPh>
    <phoneticPr fontId="3"/>
  </si>
  <si>
    <t>定員</t>
    <rPh sb="0" eb="2">
      <t>テイイン</t>
    </rPh>
    <phoneticPr fontId="3"/>
  </si>
  <si>
    <t>人</t>
    <rPh sb="0" eb="1">
      <t>ニン</t>
    </rPh>
    <phoneticPr fontId="3"/>
  </si>
  <si>
    <t>訪問
回数</t>
    <rPh sb="0" eb="2">
      <t>ホウモン</t>
    </rPh>
    <rPh sb="3" eb="5">
      <t>カイスウ</t>
    </rPh>
    <phoneticPr fontId="3"/>
  </si>
  <si>
    <t>回</t>
    <rPh sb="0" eb="1">
      <t>カイ</t>
    </rPh>
    <phoneticPr fontId="3"/>
  </si>
  <si>
    <t xml:space="preserve">　
</t>
    <phoneticPr fontId="3"/>
  </si>
  <si>
    <t>事業所・施設の所在地</t>
    <rPh sb="0" eb="3">
      <t>ジギョウショ</t>
    </rPh>
    <rPh sb="4" eb="6">
      <t>シセツ</t>
    </rPh>
    <rPh sb="7" eb="10">
      <t>ショザイチ</t>
    </rPh>
    <phoneticPr fontId="3"/>
  </si>
  <si>
    <t>管理者の氏名</t>
    <rPh sb="0" eb="3">
      <t>カンリシャ</t>
    </rPh>
    <rPh sb="4" eb="6">
      <t>シメイ</t>
    </rPh>
    <phoneticPr fontId="3"/>
  </si>
  <si>
    <t>＜積算内訳＞</t>
    <phoneticPr fontId="3"/>
  </si>
  <si>
    <t>基準単価</t>
    <rPh sb="0" eb="2">
      <t>キジュン</t>
    </rPh>
    <rPh sb="2" eb="4">
      <t>タンカ</t>
    </rPh>
    <phoneticPr fontId="3"/>
  </si>
  <si>
    <t>円</t>
    <rPh sb="0" eb="1">
      <t>エン</t>
    </rPh>
    <phoneticPr fontId="3"/>
  </si>
  <si>
    <t>所要額</t>
    <rPh sb="0" eb="3">
      <t>ショヨウガク</t>
    </rPh>
    <phoneticPr fontId="3"/>
  </si>
  <si>
    <t>品目（マスク等）</t>
    <rPh sb="0" eb="2">
      <t>ヒンモク</t>
    </rPh>
    <rPh sb="6" eb="7">
      <t>トウ</t>
    </rPh>
    <phoneticPr fontId="3"/>
  </si>
  <si>
    <t>合計</t>
    <rPh sb="0" eb="2">
      <t>ゴウケイ</t>
    </rPh>
    <phoneticPr fontId="3"/>
  </si>
  <si>
    <t>誓　約　事　項</t>
    <rPh sb="0" eb="1">
      <t>チカイ</t>
    </rPh>
    <rPh sb="2" eb="3">
      <t>ヤク</t>
    </rPh>
    <rPh sb="4" eb="5">
      <t>コト</t>
    </rPh>
    <rPh sb="6" eb="7">
      <t>コウ</t>
    </rPh>
    <phoneticPr fontId="3"/>
  </si>
  <si>
    <t>　この助成金と対象経費を重複して、他の助成金を受けていない。</t>
  </si>
  <si>
    <t>　この助成金に係る収入及び支出等に係る証拠書類を適切に整備保管する。</t>
    <rPh sb="29" eb="31">
      <t>ホカン</t>
    </rPh>
    <phoneticPr fontId="3"/>
  </si>
  <si>
    <t>　サービス種別・申請金額等の申請内容に相違ない。</t>
    <phoneticPr fontId="3"/>
  </si>
  <si>
    <t>基準単価</t>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</si>
  <si>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</si>
  <si>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</si>
  <si>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</si>
  <si>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</si>
  <si>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</si>
  <si>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</si>
  <si>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</si>
  <si>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</si>
  <si>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</si>
  <si>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短期入所療養介護事業所（定員20人以下）</t>
    <rPh sb="18" eb="19">
      <t>カ</t>
    </rPh>
    <phoneticPr fontId="3"/>
  </si>
  <si>
    <t>短期入所療養介護事業所（定員21人以上）</t>
    <phoneticPr fontId="3"/>
  </si>
  <si>
    <t>訪問介護事業所（訪問回数1,200回以下）</t>
    <phoneticPr fontId="3"/>
  </si>
  <si>
    <t>訪問介護事業所（訪問回数1,201回以上2,000回以下）</t>
    <phoneticPr fontId="3"/>
  </si>
  <si>
    <t>訪問介護事業所（訪問回数2,001回以上）</t>
    <phoneticPr fontId="3"/>
  </si>
  <si>
    <t>居宅療養管理指導事業所</t>
  </si>
  <si>
    <t>介護老人福祉施設（定員39人以下）</t>
    <phoneticPr fontId="3"/>
  </si>
  <si>
    <t>/施設</t>
    <rPh sb="1" eb="3">
      <t>シセツ</t>
    </rPh>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</si>
  <si>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</si>
  <si>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</si>
  <si>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</si>
  <si>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</si>
  <si>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</si>
  <si>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地域密着型介護老人福祉施設（定員20人以上）</t>
    <rPh sb="20" eb="21">
      <t>ジョウ</t>
    </rPh>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</si>
  <si>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</si>
  <si>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</si>
  <si>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</si>
  <si>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</si>
  <si>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</si>
  <si>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介護医療院（定員29人以下）</t>
    <phoneticPr fontId="3"/>
  </si>
  <si>
    <t>介護医療院（定員30人以上39人以下）</t>
    <phoneticPr fontId="3"/>
  </si>
  <si>
    <t>介護医療院（定員40人以上49人以下）</t>
    <phoneticPr fontId="3"/>
  </si>
  <si>
    <t>介護医療院（定員50人以上69人以下）</t>
    <phoneticPr fontId="3"/>
  </si>
  <si>
    <t>介護医療院（定員70人以上）</t>
    <phoneticPr fontId="3"/>
  </si>
  <si>
    <t>介護療養型医療施設（定員29人以下）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</si>
  <si>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</si>
  <si>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</si>
  <si>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</si>
  <si>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介護療養型医療施設（定員70人以上）</t>
    <phoneticPr fontId="3"/>
  </si>
  <si>
    <t>認知症対応型共同生活介護事業所（定員14人以下）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</si>
  <si>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</si>
  <si>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</si>
  <si>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</si>
  <si>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</si>
  <si>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</si>
  <si>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</si>
  <si>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</si>
  <si>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</si>
  <si>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</si>
  <si>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</si>
  <si>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</si>
  <si>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</si>
  <si>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</si>
  <si>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か所</t>
    <phoneticPr fontId="3"/>
  </si>
  <si>
    <t>円</t>
    <phoneticPr fontId="3"/>
  </si>
  <si>
    <t>特定施設入居者生活介護</t>
    <phoneticPr fontId="3"/>
  </si>
  <si>
    <t>短期入所療養介護事業所</t>
    <phoneticPr fontId="3"/>
  </si>
  <si>
    <t>事業所
施設数</t>
    <rPh sb="0" eb="3">
      <t>ジギョウショ</t>
    </rPh>
    <rPh sb="4" eb="6">
      <t>シセツ</t>
    </rPh>
    <rPh sb="6" eb="7">
      <t>スウ</t>
    </rPh>
    <phoneticPr fontId="3"/>
  </si>
  <si>
    <t>事業所
施設数</t>
    <rPh sb="0" eb="3">
      <t>ジギョウショ</t>
    </rPh>
    <rPh sb="4" eb="7">
      <t>シセツスウ</t>
    </rPh>
    <phoneticPr fontId="3"/>
  </si>
  <si>
    <t>系統</t>
    <rPh sb="0" eb="2">
      <t>ケイトウ</t>
    </rPh>
    <phoneticPr fontId="3"/>
  </si>
  <si>
    <t>通所</t>
    <rPh sb="0" eb="2">
      <t>ツウショ</t>
    </rPh>
    <phoneticPr fontId="3"/>
  </si>
  <si>
    <t>短期
入所</t>
    <rPh sb="0" eb="2">
      <t>タンキ</t>
    </rPh>
    <rPh sb="3" eb="5">
      <t>ニュウショ</t>
    </rPh>
    <phoneticPr fontId="3"/>
  </si>
  <si>
    <t>訪問</t>
    <rPh sb="0" eb="2">
      <t>ホウモン</t>
    </rPh>
    <phoneticPr fontId="3"/>
  </si>
  <si>
    <t>多機
能型</t>
    <rPh sb="0" eb="1">
      <t>タ</t>
    </rPh>
    <rPh sb="1" eb="2">
      <t>キ</t>
    </rPh>
    <rPh sb="3" eb="4">
      <t>ノウ</t>
    </rPh>
    <rPh sb="4" eb="5">
      <t>ガタ</t>
    </rPh>
    <phoneticPr fontId="3"/>
  </si>
  <si>
    <t>金融機関名</t>
    <rPh sb="0" eb="2">
      <t>キンユウ</t>
    </rPh>
    <rPh sb="2" eb="4">
      <t>キカン</t>
    </rPh>
    <rPh sb="4" eb="5">
      <t>メイ</t>
    </rPh>
    <phoneticPr fontId="20"/>
  </si>
  <si>
    <t>金融機関コード</t>
    <rPh sb="0" eb="2">
      <t>キンユウ</t>
    </rPh>
    <rPh sb="2" eb="4">
      <t>キカン</t>
    </rPh>
    <phoneticPr fontId="20"/>
  </si>
  <si>
    <t>（４桁）</t>
    <rPh sb="2" eb="3">
      <t>ケタ</t>
    </rPh>
    <phoneticPr fontId="20"/>
  </si>
  <si>
    <t>預金種別</t>
    <rPh sb="0" eb="2">
      <t>ヨキン</t>
    </rPh>
    <rPh sb="2" eb="4">
      <t>シュベツ</t>
    </rPh>
    <phoneticPr fontId="20"/>
  </si>
  <si>
    <t>選択</t>
    <rPh sb="0" eb="1">
      <t>セン</t>
    </rPh>
    <rPh sb="1" eb="2">
      <t>タク</t>
    </rPh>
    <phoneticPr fontId="20"/>
  </si>
  <si>
    <t>　　 普通預金（総合口座も含む）</t>
    <phoneticPr fontId="20"/>
  </si>
  <si>
    <t>　　 当座預金</t>
    <rPh sb="3" eb="5">
      <t>トウザ</t>
    </rPh>
    <phoneticPr fontId="20"/>
  </si>
  <si>
    <t>口座番号</t>
    <rPh sb="0" eb="2">
      <t>コウザ</t>
    </rPh>
    <rPh sb="2" eb="4">
      <t>バンゴウ</t>
    </rPh>
    <phoneticPr fontId="20"/>
  </si>
  <si>
    <t>（７桁）</t>
    <rPh sb="2" eb="3">
      <t>ケタ</t>
    </rPh>
    <phoneticPr fontId="20"/>
  </si>
  <si>
    <t>（３桁）</t>
    <phoneticPr fontId="20"/>
  </si>
  <si>
    <t>申請者</t>
    <rPh sb="0" eb="3">
      <t>シンセイシャ</t>
    </rPh>
    <phoneticPr fontId="3"/>
  </si>
  <si>
    <t>こちらに通帳等の写しを貼り付けてください。</t>
    <rPh sb="4" eb="7">
      <t>ツウチョウトウ</t>
    </rPh>
    <rPh sb="8" eb="9">
      <t>ウツ</t>
    </rPh>
    <rPh sb="11" eb="12">
      <t>ハ</t>
    </rPh>
    <rPh sb="13" eb="14">
      <t>ツ</t>
    </rPh>
    <phoneticPr fontId="3"/>
  </si>
  <si>
    <t>入所
施設・
居住</t>
    <phoneticPr fontId="3"/>
  </si>
  <si>
    <t>地域密着型特定施設入居者生活介護</t>
    <phoneticPr fontId="3"/>
  </si>
  <si>
    <t>福井県新型コロナウイルス感染防止対策支援事業</t>
    <phoneticPr fontId="3"/>
  </si>
  <si>
    <t>◆申請内容</t>
    <rPh sb="1" eb="3">
      <t>シンセイ</t>
    </rPh>
    <rPh sb="3" eb="5">
      <t>ナイヨウ</t>
    </rPh>
    <phoneticPr fontId="3"/>
  </si>
  <si>
    <t>申請に関する担当者※</t>
    <rPh sb="0" eb="2">
      <t>シンセイ</t>
    </rPh>
    <rPh sb="3" eb="4">
      <t>カン</t>
    </rPh>
    <rPh sb="6" eb="9">
      <t>タントウシャ</t>
    </rPh>
    <phoneticPr fontId="3"/>
  </si>
  <si>
    <t>※代表者と異なる場合に入力</t>
    <phoneticPr fontId="3"/>
  </si>
  <si>
    <t>介護保険事業所番号</t>
    <rPh sb="4" eb="7">
      <t>ジギョウショ</t>
    </rPh>
    <rPh sb="7" eb="9">
      <t>バンゴウ</t>
    </rPh>
    <phoneticPr fontId="3"/>
  </si>
  <si>
    <t>令和４年度福井県新型コロナウイルス感染防止対策支援事業補助金（介護）</t>
    <rPh sb="5" eb="8">
      <t>フクイケン</t>
    </rPh>
    <rPh sb="8" eb="10">
      <t>シンガタ</t>
    </rPh>
    <rPh sb="17" eb="19">
      <t>カンセン</t>
    </rPh>
    <rPh sb="19" eb="21">
      <t>ボウシ</t>
    </rPh>
    <rPh sb="21" eb="23">
      <t>タイサク</t>
    </rPh>
    <rPh sb="23" eb="25">
      <t>シエン</t>
    </rPh>
    <rPh sb="25" eb="27">
      <t>ジギョウ</t>
    </rPh>
    <rPh sb="27" eb="30">
      <t>ホジョキン</t>
    </rPh>
    <rPh sb="31" eb="33">
      <t>カイゴ</t>
    </rPh>
    <phoneticPr fontId="3"/>
  </si>
  <si>
    <r>
      <t>福井県介護・障がい福祉サービス等事業所における感染防止対策の継続支援事業助成金
交付申請書および実績報告書</t>
    </r>
    <r>
      <rPr>
        <b/>
        <sz val="11"/>
        <color theme="1"/>
        <rFont val="Meiryo UI"/>
        <family val="3"/>
        <charset val="128"/>
      </rPr>
      <t>（介護）</t>
    </r>
    <rPh sb="0" eb="2">
      <t>フクイ</t>
    </rPh>
    <rPh sb="2" eb="3">
      <t>ケン</t>
    </rPh>
    <rPh sb="3" eb="5">
      <t>カイゴ</t>
    </rPh>
    <rPh sb="6" eb="7">
      <t>ショウ</t>
    </rPh>
    <rPh sb="9" eb="11">
      <t>フクシ</t>
    </rPh>
    <rPh sb="15" eb="16">
      <t>トウ</t>
    </rPh>
    <rPh sb="16" eb="19">
      <t>ジギョウショ</t>
    </rPh>
    <rPh sb="23" eb="25">
      <t>カンセン</t>
    </rPh>
    <rPh sb="25" eb="27">
      <t>ボウシ</t>
    </rPh>
    <rPh sb="27" eb="29">
      <t>タイサク</t>
    </rPh>
    <rPh sb="30" eb="32">
      <t>ケイゾク</t>
    </rPh>
    <rPh sb="32" eb="34">
      <t>シエン</t>
    </rPh>
    <rPh sb="34" eb="36">
      <t>ジギョウ</t>
    </rPh>
    <rPh sb="36" eb="39">
      <t>ジョセイキン</t>
    </rPh>
    <rPh sb="40" eb="42">
      <t>コウフ</t>
    </rPh>
    <rPh sb="42" eb="45">
      <t>シンセイショ</t>
    </rPh>
    <rPh sb="48" eb="50">
      <t>ジッセキ</t>
    </rPh>
    <rPh sb="50" eb="53">
      <t>ホウコクショ</t>
    </rPh>
    <rPh sb="54" eb="56">
      <t>カイゴ</t>
    </rPh>
    <phoneticPr fontId="3"/>
  </si>
  <si>
    <t>（介護）</t>
    <rPh sb="1" eb="3">
      <t>カイゴ</t>
    </rPh>
    <phoneticPr fontId="3"/>
  </si>
  <si>
    <t>№</t>
    <phoneticPr fontId="3"/>
  </si>
  <si>
    <r>
      <t xml:space="preserve">所要額 </t>
    </r>
    <r>
      <rPr>
        <b/>
        <sz val="10"/>
        <color rgb="FFFF0000"/>
        <rFont val="Meiryo UI"/>
        <family val="3"/>
        <charset val="128"/>
      </rPr>
      <t>税抜</t>
    </r>
    <r>
      <rPr>
        <sz val="10"/>
        <color theme="1"/>
        <rFont val="Meiryo UI"/>
        <family val="3"/>
        <charset val="128"/>
      </rPr>
      <t>/円</t>
    </r>
    <rPh sb="0" eb="3">
      <t>ショヨウガク</t>
    </rPh>
    <rPh sb="4" eb="6">
      <t>ゼイヌキ</t>
    </rPh>
    <rPh sb="7" eb="8">
      <t>エン</t>
    </rPh>
    <phoneticPr fontId="3"/>
  </si>
  <si>
    <t>申請額(c)　合　計　</t>
    <phoneticPr fontId="3"/>
  </si>
  <si>
    <t>（県記入欄）</t>
    <rPh sb="1" eb="2">
      <t>ケン</t>
    </rPh>
    <rPh sb="2" eb="4">
      <t>キニュウ</t>
    </rPh>
    <rPh sb="4" eb="5">
      <t>ラン</t>
    </rPh>
    <phoneticPr fontId="3"/>
  </si>
  <si>
    <t>・重ねたり、折り曲げたりせず、正しい向きで全体が見えるように</t>
    <phoneticPr fontId="3"/>
  </si>
  <si>
    <t>　剥がれないようにお貼りください。</t>
    <phoneticPr fontId="3"/>
  </si>
  <si>
    <t>・添付用紙が足りない場合は、A4の白い紙に貼付けてください。</t>
    <rPh sb="1" eb="5">
      <t>テンプヨウシ</t>
    </rPh>
    <rPh sb="6" eb="7">
      <t>タ</t>
    </rPh>
    <rPh sb="10" eb="12">
      <t>バアイ</t>
    </rPh>
    <rPh sb="17" eb="18">
      <t>シロ</t>
    </rPh>
    <rPh sb="19" eb="20">
      <t>カミ</t>
    </rPh>
    <rPh sb="21" eb="23">
      <t>ハリツ</t>
    </rPh>
    <phoneticPr fontId="3"/>
  </si>
  <si>
    <t>(フリガナ)</t>
    <phoneticPr fontId="3"/>
  </si>
  <si>
    <t>口座名義</t>
    <phoneticPr fontId="3"/>
  </si>
  <si>
    <t>　　　　　　　　　　　※口座名義のフリガナはカタカナで記入してください。濁点・半濁点は1文字として扱います。</t>
    <rPh sb="12" eb="14">
      <t>コウザ</t>
    </rPh>
    <rPh sb="14" eb="16">
      <t>メイギ</t>
    </rPh>
    <rPh sb="27" eb="29">
      <t>キニュウ</t>
    </rPh>
    <rPh sb="36" eb="38">
      <t>ダクテン</t>
    </rPh>
    <rPh sb="39" eb="42">
      <t>ハンダクテン</t>
    </rPh>
    <rPh sb="44" eb="46">
      <t>モジ</t>
    </rPh>
    <rPh sb="49" eb="50">
      <t>アツカ</t>
    </rPh>
    <phoneticPr fontId="3"/>
  </si>
  <si>
    <t>　　　　　　　　　　　※フリガナが30文字を超える場合は、名義名称の冒頭から30文字までを記入してください。</t>
    <rPh sb="19" eb="21">
      <t>モジ</t>
    </rPh>
    <rPh sb="22" eb="23">
      <t>コ</t>
    </rPh>
    <rPh sb="25" eb="27">
      <t>バアイ</t>
    </rPh>
    <rPh sb="29" eb="31">
      <t>メイギ</t>
    </rPh>
    <rPh sb="31" eb="33">
      <t>メイショウ</t>
    </rPh>
    <rPh sb="34" eb="36">
      <t>ボウトウ</t>
    </rPh>
    <rPh sb="40" eb="42">
      <t>モジ</t>
    </rPh>
    <rPh sb="45" eb="47">
      <t>キニュウ</t>
    </rPh>
    <phoneticPr fontId="3"/>
  </si>
  <si>
    <t>介護</t>
    <rPh sb="0" eb="2">
      <t>カイゴ</t>
    </rPh>
    <phoneticPr fontId="3"/>
  </si>
  <si>
    <t>支店名</t>
    <rPh sb="0" eb="3">
      <t>シテンメイ</t>
    </rPh>
    <phoneticPr fontId="20"/>
  </si>
  <si>
    <t>支店コード</t>
    <rPh sb="0" eb="2">
      <t>シテン</t>
    </rPh>
    <phoneticPr fontId="20"/>
  </si>
  <si>
    <t>のり付け</t>
    <rPh sb="2" eb="3">
      <t>ヅ</t>
    </rPh>
    <phoneticPr fontId="3"/>
  </si>
  <si>
    <t>数量</t>
    <rPh sb="0" eb="2">
      <t>スウリョウ</t>
    </rPh>
    <phoneticPr fontId="3"/>
  </si>
  <si>
    <t>単位</t>
    <rPh sb="0" eb="2">
      <t>タンイ</t>
    </rPh>
    <phoneticPr fontId="3"/>
  </si>
  <si>
    <t>備考</t>
    <rPh sb="0" eb="2">
      <t>ビコウ</t>
    </rPh>
    <phoneticPr fontId="3"/>
  </si>
  <si>
    <t>商品名</t>
    <rPh sb="0" eb="3">
      <t>ショウヒンメイ</t>
    </rPh>
    <phoneticPr fontId="3"/>
  </si>
  <si>
    <t>・本Excelを各事業所に配布
・サービス種別ごとに個票シートを記入するように依頼　</t>
    <rPh sb="1" eb="2">
      <t>ホン</t>
    </rPh>
    <rPh sb="8" eb="9">
      <t>カク</t>
    </rPh>
    <rPh sb="9" eb="12">
      <t>ジギョウショ</t>
    </rPh>
    <rPh sb="13" eb="15">
      <t>ハイフ</t>
    </rPh>
    <rPh sb="21" eb="23">
      <t>シュベツ</t>
    </rPh>
    <rPh sb="26" eb="28">
      <t>コヒョウ</t>
    </rPh>
    <rPh sb="32" eb="34">
      <t>キニュウ</t>
    </rPh>
    <rPh sb="39" eb="41">
      <t>イライ</t>
    </rPh>
    <phoneticPr fontId="3"/>
  </si>
  <si>
    <r>
      <t xml:space="preserve">・個表シート（個票●）の着色セルを入力
※黄色セル：必要情報の入力・該当する取組内容のチェックをし、
　 事業者（法人本部）へ返送
※サービス種別ごとに１シート記入
</t>
    </r>
    <r>
      <rPr>
        <b/>
        <sz val="10"/>
        <color rgb="FFFF0000"/>
        <rFont val="Meiryo UI"/>
        <family val="3"/>
        <charset val="128"/>
      </rPr>
      <t>（２つ以上ある場合は、個票●以降に個票●のコピーを挿入して作成）</t>
    </r>
    <rPh sb="1" eb="3">
      <t>コヒョウ</t>
    </rPh>
    <rPh sb="7" eb="9">
      <t>コヒョウ</t>
    </rPh>
    <rPh sb="12" eb="14">
      <t>チャクショク</t>
    </rPh>
    <rPh sb="17" eb="19">
      <t>ニュウリョク</t>
    </rPh>
    <rPh sb="21" eb="23">
      <t>キイロ</t>
    </rPh>
    <rPh sb="26" eb="28">
      <t>ヒツヨウ</t>
    </rPh>
    <rPh sb="28" eb="30">
      <t>ジョウホウ</t>
    </rPh>
    <rPh sb="31" eb="33">
      <t>ニュウリョク</t>
    </rPh>
    <rPh sb="34" eb="36">
      <t>ガイトウ</t>
    </rPh>
    <rPh sb="38" eb="40">
      <t>トリクミ</t>
    </rPh>
    <rPh sb="40" eb="42">
      <t>ナイヨウ</t>
    </rPh>
    <rPh sb="53" eb="56">
      <t>ジギョウシャ</t>
    </rPh>
    <rPh sb="57" eb="59">
      <t>ホウジン</t>
    </rPh>
    <rPh sb="59" eb="61">
      <t>ホンブ</t>
    </rPh>
    <rPh sb="63" eb="65">
      <t>ヘンソウ</t>
    </rPh>
    <rPh sb="71" eb="73">
      <t>シュベツ</t>
    </rPh>
    <rPh sb="80" eb="82">
      <t>キニュウ</t>
    </rPh>
    <rPh sb="86" eb="88">
      <t>イジョウ</t>
    </rPh>
    <rPh sb="90" eb="92">
      <t>バアイ</t>
    </rPh>
    <rPh sb="94" eb="96">
      <t>コヒョウ</t>
    </rPh>
    <rPh sb="97" eb="99">
      <t>イコウ</t>
    </rPh>
    <rPh sb="100" eb="102">
      <t>コヒョウ</t>
    </rPh>
    <rPh sb="108" eb="110">
      <t>ソウニュウ</t>
    </rPh>
    <rPh sb="112" eb="114">
      <t>サクセイ</t>
    </rPh>
    <phoneticPr fontId="3"/>
  </si>
  <si>
    <t>・各事業所から回収した個票の入力内容を確認
・各事業所の申請先が福井県知事となっているか確認</t>
    <rPh sb="1" eb="2">
      <t>カク</t>
    </rPh>
    <rPh sb="2" eb="5">
      <t>ジギョウショ</t>
    </rPh>
    <rPh sb="7" eb="9">
      <t>カイシュウ</t>
    </rPh>
    <rPh sb="11" eb="13">
      <t>コヒョウ</t>
    </rPh>
    <rPh sb="14" eb="16">
      <t>ニュウリョク</t>
    </rPh>
    <rPh sb="16" eb="18">
      <t>ナイヨウ</t>
    </rPh>
    <rPh sb="19" eb="21">
      <t>カクニン</t>
    </rPh>
    <rPh sb="23" eb="24">
      <t>カク</t>
    </rPh>
    <rPh sb="24" eb="27">
      <t>ジギョウショ</t>
    </rPh>
    <rPh sb="28" eb="30">
      <t>シンセイ</t>
    </rPh>
    <rPh sb="30" eb="31">
      <t>サキ</t>
    </rPh>
    <rPh sb="32" eb="34">
      <t>フクイ</t>
    </rPh>
    <rPh sb="34" eb="37">
      <t>ケンチジ</t>
    </rPh>
    <rPh sb="35" eb="37">
      <t>チジ</t>
    </rPh>
    <rPh sb="44" eb="46">
      <t>カクニン</t>
    </rPh>
    <phoneticPr fontId="3"/>
  </si>
  <si>
    <r>
      <rPr>
        <b/>
        <sz val="10"/>
        <color rgb="FFFF0000"/>
        <rFont val="Meiryo UI"/>
        <family val="3"/>
        <charset val="128"/>
      </rPr>
      <t>・各事業所の</t>
    </r>
    <r>
      <rPr>
        <b/>
        <u/>
        <sz val="10"/>
        <color rgb="FFFF0000"/>
        <rFont val="Meiryo UI"/>
        <family val="3"/>
        <charset val="128"/>
      </rPr>
      <t>個票のシート名を「個票●」（●は１からの通し番号）に修正</t>
    </r>
    <r>
      <rPr>
        <u/>
        <sz val="10"/>
        <color theme="1"/>
        <rFont val="Meiryo UI"/>
        <family val="3"/>
        <charset val="128"/>
      </rPr>
      <t xml:space="preserve">
※異なる都道府県事業所分は含めない
※「個票●」以外のシート名は編集しない</t>
    </r>
    <rPh sb="1" eb="2">
      <t>カク</t>
    </rPh>
    <rPh sb="2" eb="5">
      <t>ジギョウショ</t>
    </rPh>
    <rPh sb="6" eb="8">
      <t>コヒョウ</t>
    </rPh>
    <rPh sb="12" eb="13">
      <t>メイ</t>
    </rPh>
    <rPh sb="15" eb="17">
      <t>コヒョウ</t>
    </rPh>
    <rPh sb="26" eb="27">
      <t>トオ</t>
    </rPh>
    <rPh sb="28" eb="30">
      <t>バンゴウ</t>
    </rPh>
    <rPh sb="32" eb="34">
      <t>シュウセイ</t>
    </rPh>
    <rPh sb="36" eb="37">
      <t>コト</t>
    </rPh>
    <rPh sb="39" eb="43">
      <t>トドウフケン</t>
    </rPh>
    <rPh sb="43" eb="46">
      <t>ジギョウショ</t>
    </rPh>
    <rPh sb="46" eb="47">
      <t>ブン</t>
    </rPh>
    <rPh sb="48" eb="49">
      <t>フク</t>
    </rPh>
    <rPh sb="55" eb="57">
      <t>コヒョウ</t>
    </rPh>
    <rPh sb="59" eb="61">
      <t>イガイ</t>
    </rPh>
    <rPh sb="65" eb="66">
      <t>メイ</t>
    </rPh>
    <rPh sb="67" eb="69">
      <t>ヘンシュウ</t>
    </rPh>
    <phoneticPr fontId="3"/>
  </si>
  <si>
    <t>・シート名を修正した個票を一つのExcelファイルに集約
例：Ａ法人はａ事業所、ｂ事業所を所管
ａ事業所は２つのサービス指定（個票は２つ）
ｂ事業所は１つのサービス指定（個票は１つ）
→個票1、個票2、個票3（数字は半角）を１つのExcelファイルにまとめる</t>
    <rPh sb="4" eb="5">
      <t>メイ</t>
    </rPh>
    <rPh sb="6" eb="8">
      <t>シュウセイ</t>
    </rPh>
    <rPh sb="10" eb="12">
      <t>コヒョウ</t>
    </rPh>
    <rPh sb="13" eb="14">
      <t>ヒト</t>
    </rPh>
    <rPh sb="26" eb="28">
      <t>シュウヤク</t>
    </rPh>
    <rPh sb="29" eb="30">
      <t>レイ</t>
    </rPh>
    <rPh sb="32" eb="34">
      <t>ホウジン</t>
    </rPh>
    <rPh sb="36" eb="39">
      <t>ジギョウショ</t>
    </rPh>
    <rPh sb="41" eb="43">
      <t>ジギョウ</t>
    </rPh>
    <rPh sb="43" eb="44">
      <t>ショ</t>
    </rPh>
    <rPh sb="45" eb="47">
      <t>ショカン</t>
    </rPh>
    <rPh sb="49" eb="52">
      <t>ジギョウショ</t>
    </rPh>
    <rPh sb="60" eb="62">
      <t>シテイ</t>
    </rPh>
    <rPh sb="63" eb="65">
      <t>コヒョウ</t>
    </rPh>
    <rPh sb="71" eb="74">
      <t>ジギョウショ</t>
    </rPh>
    <rPh sb="82" eb="84">
      <t>シテイ</t>
    </rPh>
    <rPh sb="85" eb="87">
      <t>コヒョウ</t>
    </rPh>
    <rPh sb="93" eb="95">
      <t>コヒョウ</t>
    </rPh>
    <rPh sb="97" eb="99">
      <t>コヒョウ</t>
    </rPh>
    <rPh sb="101" eb="103">
      <t>コヒョウ</t>
    </rPh>
    <rPh sb="105" eb="107">
      <t>スウジ</t>
    </rPh>
    <rPh sb="108" eb="110">
      <t>ハンカク</t>
    </rPh>
    <phoneticPr fontId="3"/>
  </si>
  <si>
    <t>・Excelファイルを印刷して事務局へ郵送（申請完了）
※封筒に「福井県介護福祉サービス等事業所における感染防止対策の
　 継続支援事業申請書在中」と明記）
※他の書類を同封しないこと</t>
    <rPh sb="11" eb="13">
      <t>インサツ</t>
    </rPh>
    <rPh sb="15" eb="18">
      <t>ジムキョク</t>
    </rPh>
    <rPh sb="19" eb="21">
      <t>ユウソウ</t>
    </rPh>
    <rPh sb="22" eb="24">
      <t>シンセイ</t>
    </rPh>
    <rPh sb="24" eb="26">
      <t>カンリョウ</t>
    </rPh>
    <rPh sb="33" eb="36">
      <t>フクイケン</t>
    </rPh>
    <rPh sb="36" eb="40">
      <t>カイゴフクシ</t>
    </rPh>
    <rPh sb="44" eb="45">
      <t>トウ</t>
    </rPh>
    <rPh sb="45" eb="48">
      <t>ジギョウショ</t>
    </rPh>
    <rPh sb="56" eb="58">
      <t>タイサク</t>
    </rPh>
    <rPh sb="62" eb="68">
      <t>ケイゾクシエンジギョウ</t>
    </rPh>
    <rPh sb="71" eb="73">
      <t>ザイチュウ</t>
    </rPh>
    <phoneticPr fontId="3"/>
  </si>
  <si>
    <t>対象経費の支払いの確認ができる資料</t>
    <rPh sb="0" eb="2">
      <t>タイショウ</t>
    </rPh>
    <rPh sb="2" eb="4">
      <t>ケイヒ</t>
    </rPh>
    <rPh sb="5" eb="7">
      <t>シハラ</t>
    </rPh>
    <rPh sb="9" eb="11">
      <t>カクニン</t>
    </rPh>
    <rPh sb="15" eb="17">
      <t>シリョウ</t>
    </rPh>
    <phoneticPr fontId="3"/>
  </si>
  <si>
    <t>レシートの写しまたは納品書と領収書の写しなど購入物品、単価、数量が確認できるもの
（令和4年11月30日までに支払いが完了したものであること）</t>
    <rPh sb="5" eb="6">
      <t>ウツ</t>
    </rPh>
    <rPh sb="10" eb="13">
      <t>ノウヒンショ</t>
    </rPh>
    <rPh sb="14" eb="17">
      <t>リョウシュウショ</t>
    </rPh>
    <rPh sb="18" eb="19">
      <t>ウツ</t>
    </rPh>
    <rPh sb="22" eb="24">
      <t>コウニュウ</t>
    </rPh>
    <rPh sb="24" eb="26">
      <t>ブッピン</t>
    </rPh>
    <rPh sb="27" eb="29">
      <t>タンカ</t>
    </rPh>
    <rPh sb="30" eb="32">
      <t>スウリョウ</t>
    </rPh>
    <rPh sb="33" eb="35">
      <t>カクニン</t>
    </rPh>
    <rPh sb="42" eb="44">
      <t>レイワ</t>
    </rPh>
    <rPh sb="45" eb="46">
      <t>ネン</t>
    </rPh>
    <rPh sb="48" eb="49">
      <t>ガツ</t>
    </rPh>
    <rPh sb="51" eb="52">
      <t>ニチ</t>
    </rPh>
    <rPh sb="55" eb="57">
      <t>シハラ</t>
    </rPh>
    <rPh sb="59" eb="61">
      <t>カンリョウ</t>
    </rPh>
    <phoneticPr fontId="3"/>
  </si>
  <si>
    <t>/事業所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</si>
</sst>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9"/>
      <color indexed="81"/>
      <name val="MS P ゴシック"/>
      <family val="2"/>
    </font>
    <font>
      <b/>
      <sz val="9"/>
      <color indexed="81"/>
      <name val="ＭＳ Ｐゴシック"/>
      <family val="3"/>
      <charset val="128"/>
    </font>
    <font>
      <sz val="11"/>
      <color theme="1"/>
      <name val="Meiryo UI"/>
      <family val="3"/>
      <charset val="128"/>
    </font>
    <font>
      <sz val="11"/>
      <name val="Meiryo UI"/>
      <family val="3"/>
      <charset val="128"/>
    </font>
    <font>
      <b/>
      <sz val="14"/>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
      <u/>
      <sz val="10"/>
      <color theme="1"/>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sz val="10"/>
      <name val="Meiryo UI"/>
      <family val="3"/>
      <charset val="128"/>
    </font>
    <font>
      <sz val="9"/>
      <name val="Meiryo UI"/>
      <family val="3"/>
      <charset val="128"/>
    </font>
    <font>
      <u/>
      <sz val="11"/>
      <color theme="10"/>
      <name val="ＭＳ Ｐゴシック"/>
      <family val="3"/>
      <charset val="128"/>
    </font>
    <font>
      <sz val="6"/>
      <name val="ＭＳ Ｐゴシック"/>
      <family val="2"/>
      <charset val="128"/>
      <scheme val="minor"/>
    </font>
    <font>
      <b/>
      <sz val="10"/>
      <color theme="1"/>
      <name val="Meiryo UI"/>
      <family val="3"/>
      <charset val="128"/>
    </font>
    <font>
      <b/>
      <sz val="10"/>
      <name val="Meiryo UI"/>
      <family val="3"/>
      <charset val="128"/>
    </font>
    <font>
      <b/>
      <sz val="11"/>
      <color theme="1"/>
      <name val="Meiryo UI"/>
      <family val="3"/>
      <charset val="128"/>
    </font>
    <font>
      <b/>
      <sz val="10"/>
      <color rgb="FFFF0000"/>
      <name val="Meiryo UI"/>
      <family val="3"/>
      <charset val="128"/>
    </font>
    <font>
      <sz val="6"/>
      <color theme="1"/>
      <name val="Meiryo UI"/>
      <family val="3"/>
      <charset val="128"/>
    </font>
    <font>
      <b/>
      <sz val="16"/>
      <color rgb="FFFF0000"/>
      <name val="Meiryo UI"/>
      <family val="3"/>
      <charset val="128"/>
    </font>
    <font>
      <sz val="6"/>
      <name val="Meiryo UI"/>
      <family val="3"/>
      <charset val="128"/>
    </font>
    <font>
      <b/>
      <sz val="14"/>
      <color rgb="FFFF0000"/>
      <name val="Meiryo UI"/>
      <family val="3"/>
      <charset val="128"/>
    </font>
    <font>
      <sz val="14"/>
      <color rgb="FFFF0000"/>
      <name val="Meiryo UI"/>
      <family val="3"/>
      <charset val="128"/>
    </font>
    <font>
      <b/>
      <sz val="12"/>
      <name val="Meiryo UI"/>
      <family val="3"/>
      <charset val="128"/>
    </font>
    <font>
      <b/>
      <sz val="11"/>
      <name val="Meiryo UI"/>
      <family val="3"/>
      <charset val="128"/>
    </font>
    <font>
      <b/>
      <u/>
      <sz val="10"/>
      <color rgb="FFFF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DFFFF"/>
        <bgColor indexed="64"/>
      </patternFill>
    </fill>
    <fill>
      <patternFill patternType="solid">
        <fgColor theme="0" tint="-0.14999847407452621"/>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dashDotDot">
        <color auto="1"/>
      </top>
      <bottom/>
      <diagonal/>
    </border>
    <border>
      <left/>
      <right style="dashDotDot">
        <color auto="1"/>
      </right>
      <top style="dashDotDot">
        <color auto="1"/>
      </top>
      <bottom/>
      <diagonal/>
    </border>
    <border>
      <left/>
      <right style="dashDotDot">
        <color auto="1"/>
      </right>
      <top/>
      <bottom/>
      <diagonal/>
    </border>
    <border>
      <left/>
      <right/>
      <top/>
      <bottom style="dashDotDot">
        <color auto="1"/>
      </bottom>
      <diagonal/>
    </border>
    <border>
      <left/>
      <right style="dashDotDot">
        <color auto="1"/>
      </right>
      <top/>
      <bottom style="dashDotDot">
        <color auto="1"/>
      </bottom>
      <diagonal/>
    </border>
    <border>
      <left style="thin">
        <color indexed="64"/>
      </left>
      <right style="hair">
        <color indexed="64"/>
      </right>
      <top style="thin">
        <color indexed="64"/>
      </top>
      <bottom style="hair">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492">
    <xf numFmtId="0" fontId="0" fillId="0" borderId="0" xfId="0">
      <alignment vertical="center"/>
    </xf>
    <xf numFmtId="0" fontId="7" fillId="0" borderId="0" xfId="0" applyFont="1">
      <alignment vertical="center"/>
    </xf>
    <xf numFmtId="0" fontId="7" fillId="0" borderId="0" xfId="0" applyFont="1" applyAlignment="1">
      <alignment horizontal="left" vertical="top"/>
    </xf>
    <xf numFmtId="0" fontId="8" fillId="0" borderId="0" xfId="0" applyFont="1">
      <alignment vertical="center"/>
    </xf>
    <xf numFmtId="0" fontId="9" fillId="0" borderId="0" xfId="0" applyFont="1">
      <alignment vertical="center"/>
    </xf>
    <xf numFmtId="0" fontId="10" fillId="0" borderId="0" xfId="0" applyFont="1" applyAlignment="1">
      <alignment horizontal="left" vertical="top"/>
    </xf>
    <xf numFmtId="0" fontId="11" fillId="0" borderId="0" xfId="0" applyFont="1">
      <alignment vertical="center"/>
    </xf>
    <xf numFmtId="0" fontId="15"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textRotation="255"/>
    </xf>
    <xf numFmtId="0" fontId="16" fillId="0" borderId="0" xfId="0" applyFont="1">
      <alignment vertical="center"/>
    </xf>
    <xf numFmtId="0" fontId="12" fillId="0" borderId="31" xfId="0" applyFont="1" applyBorder="1" applyAlignment="1">
      <alignment horizontal="center" vertical="center" textRotation="255"/>
    </xf>
    <xf numFmtId="0" fontId="12" fillId="0" borderId="21" xfId="0" applyFont="1" applyBorder="1">
      <alignment vertical="center"/>
    </xf>
    <xf numFmtId="0" fontId="12" fillId="0" borderId="35" xfId="0" applyFont="1" applyBorder="1" applyAlignment="1">
      <alignment horizontal="center" vertical="center" textRotation="255"/>
    </xf>
    <xf numFmtId="0" fontId="12" fillId="0" borderId="17" xfId="0" applyFont="1" applyBorder="1">
      <alignment vertical="center"/>
    </xf>
    <xf numFmtId="0" fontId="12" fillId="0" borderId="32" xfId="0" applyFont="1" applyBorder="1" applyAlignment="1">
      <alignment horizontal="center" vertical="center" textRotation="255"/>
    </xf>
    <xf numFmtId="0" fontId="12" fillId="0" borderId="36" xfId="0" applyFont="1" applyBorder="1" applyAlignment="1">
      <alignment horizontal="center" vertical="center" textRotation="255"/>
    </xf>
    <xf numFmtId="0" fontId="17" fillId="0" borderId="32" xfId="0" applyFont="1" applyBorder="1" applyAlignment="1">
      <alignment horizontal="center" vertical="center"/>
    </xf>
    <xf numFmtId="0" fontId="17" fillId="0" borderId="0" xfId="0" applyFont="1">
      <alignment vertical="center"/>
    </xf>
    <xf numFmtId="0" fontId="17" fillId="0" borderId="35" xfId="0" applyFont="1" applyBorder="1" applyAlignment="1">
      <alignment horizontal="center" vertical="center"/>
    </xf>
    <xf numFmtId="0" fontId="12" fillId="0" borderId="35" xfId="0" applyFont="1" applyBorder="1" applyAlignment="1">
      <alignment horizontal="center" vertical="center"/>
    </xf>
    <xf numFmtId="0" fontId="12" fillId="0" borderId="31" xfId="0" applyFont="1" applyBorder="1" applyAlignment="1">
      <alignment horizontal="center" vertical="center"/>
    </xf>
    <xf numFmtId="0" fontId="12" fillId="0" borderId="36" xfId="0" applyFont="1" applyBorder="1" applyAlignment="1">
      <alignment horizontal="center" vertical="center"/>
    </xf>
    <xf numFmtId="0" fontId="17" fillId="0" borderId="16" xfId="0" applyFont="1" applyBorder="1" applyAlignment="1">
      <alignment horizontal="center" vertical="center"/>
    </xf>
    <xf numFmtId="0" fontId="18" fillId="0" borderId="0" xfId="0" applyFont="1">
      <alignment vertical="center"/>
    </xf>
    <xf numFmtId="0" fontId="17" fillId="0" borderId="0" xfId="0" applyFont="1" applyAlignment="1">
      <alignment horizontal="center" vertical="center"/>
    </xf>
    <xf numFmtId="0" fontId="12" fillId="0" borderId="88" xfId="0" applyFont="1" applyBorder="1" applyAlignment="1">
      <alignment horizontal="center" vertical="center" textRotation="255" shrinkToFit="1"/>
    </xf>
    <xf numFmtId="0" fontId="12" fillId="0" borderId="64" xfId="0" applyFont="1" applyBorder="1">
      <alignment vertical="center"/>
    </xf>
    <xf numFmtId="0" fontId="17" fillId="0" borderId="90" xfId="0" applyFont="1" applyBorder="1" applyAlignment="1">
      <alignment horizontal="center" vertical="center"/>
    </xf>
    <xf numFmtId="0" fontId="12" fillId="0" borderId="88" xfId="0" applyFont="1" applyBorder="1" applyAlignment="1">
      <alignment horizontal="center" vertical="center"/>
    </xf>
    <xf numFmtId="0" fontId="12" fillId="0" borderId="90" xfId="0" applyFont="1" applyBorder="1" applyAlignment="1">
      <alignment horizontal="center" vertical="center"/>
    </xf>
    <xf numFmtId="0" fontId="17" fillId="0" borderId="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83" xfId="0" applyFont="1" applyBorder="1" applyAlignment="1">
      <alignment horizontal="center" vertical="center"/>
    </xf>
    <xf numFmtId="0" fontId="17" fillId="0" borderId="97" xfId="0" applyFont="1" applyBorder="1" applyAlignment="1">
      <alignment horizontal="center" vertical="center"/>
    </xf>
    <xf numFmtId="0" fontId="17" fillId="0" borderId="100" xfId="0" applyFont="1" applyBorder="1" applyAlignment="1">
      <alignment horizontal="center" vertical="center"/>
    </xf>
    <xf numFmtId="0" fontId="17" fillId="0" borderId="11" xfId="0" applyFont="1" applyBorder="1" applyAlignment="1">
      <alignment horizontal="center" vertical="center"/>
    </xf>
    <xf numFmtId="0" fontId="12" fillId="0" borderId="64" xfId="0" applyFont="1" applyBorder="1" applyAlignment="1">
      <alignment horizontal="center" vertical="center"/>
    </xf>
    <xf numFmtId="176" fontId="12" fillId="0" borderId="17" xfId="0" applyNumberFormat="1" applyFont="1" applyBorder="1">
      <alignment vertical="center"/>
    </xf>
    <xf numFmtId="176" fontId="12" fillId="0" borderId="19" xfId="0" applyNumberFormat="1" applyFont="1" applyBorder="1">
      <alignment vertical="center"/>
    </xf>
    <xf numFmtId="176" fontId="12" fillId="0" borderId="64" xfId="0" applyNumberFormat="1" applyFont="1" applyBorder="1">
      <alignment vertical="center"/>
    </xf>
    <xf numFmtId="176" fontId="17" fillId="0" borderId="17" xfId="0" applyNumberFormat="1" applyFont="1" applyBorder="1">
      <alignment vertical="center"/>
    </xf>
    <xf numFmtId="176" fontId="17" fillId="0" borderId="39" xfId="0" applyNumberFormat="1" applyFont="1" applyBorder="1">
      <alignment vertical="center"/>
    </xf>
    <xf numFmtId="176" fontId="12" fillId="0" borderId="39" xfId="0" applyNumberFormat="1" applyFont="1" applyBorder="1">
      <alignment vertical="center"/>
    </xf>
    <xf numFmtId="176" fontId="12" fillId="0" borderId="13" xfId="0" applyNumberFormat="1" applyFont="1" applyBorder="1">
      <alignment vertical="center"/>
    </xf>
    <xf numFmtId="176" fontId="12" fillId="0" borderId="7" xfId="0" applyNumberFormat="1" applyFont="1" applyBorder="1">
      <alignment vertical="center"/>
    </xf>
    <xf numFmtId="176" fontId="12" fillId="0" borderId="21" xfId="0" applyNumberFormat="1" applyFont="1" applyBorder="1">
      <alignment vertical="center"/>
    </xf>
    <xf numFmtId="176" fontId="12" fillId="0" borderId="77" xfId="0" applyNumberFormat="1" applyFont="1" applyBorder="1">
      <alignment vertical="center"/>
    </xf>
    <xf numFmtId="0" fontId="12" fillId="0" borderId="0" xfId="0" applyFont="1" applyAlignment="1">
      <alignment vertical="center"/>
    </xf>
    <xf numFmtId="0" fontId="12" fillId="3" borderId="1" xfId="0" applyFont="1" applyFill="1" applyBorder="1" applyAlignment="1">
      <alignment horizontal="center" vertical="center"/>
    </xf>
    <xf numFmtId="0" fontId="12" fillId="3" borderId="22" xfId="0" applyFont="1" applyFill="1" applyBorder="1" applyAlignment="1">
      <alignment vertical="center" textRotation="255" shrinkToFit="1"/>
    </xf>
    <xf numFmtId="0" fontId="12" fillId="3" borderId="22"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110" xfId="0" applyFont="1" applyFill="1" applyBorder="1" applyAlignment="1">
      <alignment vertical="center"/>
    </xf>
    <xf numFmtId="0" fontId="12" fillId="5" borderId="1" xfId="0" applyFont="1" applyFill="1" applyBorder="1" applyAlignment="1">
      <alignment vertical="center"/>
    </xf>
    <xf numFmtId="0" fontId="12" fillId="5" borderId="2" xfId="0" applyFont="1" applyFill="1" applyBorder="1" applyAlignment="1">
      <alignment vertical="center"/>
    </xf>
    <xf numFmtId="0" fontId="12" fillId="5" borderId="58" xfId="0" applyFont="1" applyFill="1" applyBorder="1" applyAlignment="1">
      <alignment vertical="center"/>
    </xf>
    <xf numFmtId="0" fontId="12" fillId="0" borderId="2" xfId="0" applyFont="1" applyBorder="1" applyAlignment="1">
      <alignment horizontal="center" vertical="center"/>
    </xf>
    <xf numFmtId="0" fontId="12" fillId="0" borderId="60"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lignment vertical="center"/>
    </xf>
    <xf numFmtId="0" fontId="22" fillId="0" borderId="0" xfId="0" applyFont="1">
      <alignment vertical="center"/>
    </xf>
    <xf numFmtId="176" fontId="21" fillId="0" borderId="40" xfId="0" applyNumberFormat="1" applyFont="1" applyFill="1" applyBorder="1">
      <alignment vertical="center"/>
    </xf>
    <xf numFmtId="0" fontId="12" fillId="0" borderId="0" xfId="0" applyFont="1" applyBorder="1">
      <alignment vertical="center"/>
    </xf>
    <xf numFmtId="0" fontId="12" fillId="0" borderId="8" xfId="0" applyFont="1" applyBorder="1">
      <alignment vertical="center"/>
    </xf>
    <xf numFmtId="0" fontId="12" fillId="0" borderId="0" xfId="0" applyFont="1" applyBorder="1" applyAlignment="1">
      <alignment vertical="center"/>
    </xf>
    <xf numFmtId="0" fontId="8" fillId="0" borderId="0" xfId="0" applyFont="1" applyBorder="1">
      <alignment vertical="center"/>
    </xf>
    <xf numFmtId="0" fontId="12" fillId="0" borderId="67" xfId="0" applyFont="1" applyBorder="1">
      <alignment vertical="center"/>
    </xf>
    <xf numFmtId="0" fontId="21" fillId="0" borderId="0" xfId="0" applyFont="1" applyBorder="1">
      <alignment vertical="center"/>
    </xf>
    <xf numFmtId="0" fontId="16" fillId="4" borderId="112" xfId="0" applyFont="1" applyFill="1" applyBorder="1" applyAlignment="1">
      <alignment horizontal="center" vertical="center" shrinkToFit="1"/>
    </xf>
    <xf numFmtId="0" fontId="16" fillId="4" borderId="120" xfId="0" applyFont="1" applyFill="1" applyBorder="1" applyAlignment="1">
      <alignment horizontal="center" vertical="center" shrinkToFit="1"/>
    </xf>
    <xf numFmtId="0" fontId="21" fillId="0" borderId="0" xfId="0" applyFont="1" applyAlignment="1">
      <alignment horizontal="left" vertical="center"/>
    </xf>
    <xf numFmtId="0" fontId="7" fillId="3" borderId="22" xfId="0" applyFont="1" applyFill="1" applyBorder="1" applyAlignment="1">
      <alignment horizontal="center" vertical="center" shrinkToFit="1"/>
    </xf>
    <xf numFmtId="0" fontId="12" fillId="3" borderId="28" xfId="0" applyFont="1" applyFill="1" applyBorder="1" applyAlignment="1">
      <alignment horizontal="center" vertical="center"/>
    </xf>
    <xf numFmtId="0" fontId="12" fillId="3" borderId="23" xfId="0" applyFont="1" applyFill="1" applyBorder="1" applyAlignment="1">
      <alignment horizontal="center" vertical="center" wrapText="1"/>
    </xf>
    <xf numFmtId="0" fontId="7" fillId="0" borderId="0" xfId="0" applyFont="1" applyAlignment="1">
      <alignment horizontal="center" vertical="center"/>
    </xf>
    <xf numFmtId="178" fontId="7" fillId="0" borderId="22" xfId="0" applyNumberFormat="1" applyFont="1" applyBorder="1" applyAlignment="1">
      <alignment horizontal="center" vertical="center" shrinkToFit="1"/>
    </xf>
    <xf numFmtId="178" fontId="7" fillId="0" borderId="1" xfId="0" applyNumberFormat="1" applyFont="1" applyBorder="1" applyAlignment="1">
      <alignment horizontal="left" vertical="center" shrinkToFit="1"/>
    </xf>
    <xf numFmtId="178" fontId="7" fillId="0" borderId="22" xfId="4" applyNumberFormat="1" applyFont="1" applyBorder="1" applyAlignment="1" applyProtection="1">
      <alignment horizontal="right" vertical="center" shrinkToFit="1"/>
    </xf>
    <xf numFmtId="178" fontId="7" fillId="0" borderId="27" xfId="4" applyNumberFormat="1" applyFont="1" applyBorder="1" applyAlignment="1" applyProtection="1">
      <alignment horizontal="right" vertical="center" shrinkToFit="1"/>
    </xf>
    <xf numFmtId="178" fontId="7" fillId="0" borderId="23" xfId="4" applyNumberFormat="1" applyFont="1" applyFill="1" applyBorder="1" applyAlignment="1" applyProtection="1">
      <alignment horizontal="center" vertical="center" shrinkToFit="1"/>
      <protection locked="0"/>
    </xf>
    <xf numFmtId="0" fontId="12" fillId="0" borderId="68" xfId="0" applyFont="1" applyBorder="1">
      <alignment vertical="center"/>
    </xf>
    <xf numFmtId="0" fontId="12" fillId="0" borderId="65" xfId="0" applyFont="1" applyBorder="1">
      <alignment vertical="center"/>
    </xf>
    <xf numFmtId="0" fontId="12" fillId="0" borderId="69" xfId="0" applyFont="1" applyBorder="1">
      <alignment vertical="center"/>
    </xf>
    <xf numFmtId="0" fontId="12" fillId="0" borderId="12" xfId="0" applyFont="1" applyBorder="1">
      <alignment vertical="center"/>
    </xf>
    <xf numFmtId="0" fontId="12" fillId="0" borderId="10" xfId="0" applyFont="1" applyBorder="1">
      <alignment vertical="center"/>
    </xf>
    <xf numFmtId="0" fontId="12" fillId="0" borderId="2" xfId="0" applyFont="1" applyBorder="1" applyAlignment="1" applyProtection="1">
      <alignment vertical="center" shrinkToFit="1"/>
      <protection locked="0"/>
    </xf>
    <xf numFmtId="0" fontId="12" fillId="0" borderId="7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1" xfId="0" applyFont="1" applyBorder="1">
      <alignment vertical="center"/>
    </xf>
    <xf numFmtId="0" fontId="12" fillId="0" borderId="72" xfId="0" applyFont="1" applyBorder="1">
      <alignment vertical="center"/>
    </xf>
    <xf numFmtId="0" fontId="12" fillId="0" borderId="60" xfId="0" applyFont="1" applyBorder="1">
      <alignment vertical="center"/>
    </xf>
    <xf numFmtId="0" fontId="12" fillId="0" borderId="63" xfId="0" applyFont="1" applyBorder="1">
      <alignment vertical="center"/>
    </xf>
    <xf numFmtId="0" fontId="12" fillId="0" borderId="0" xfId="0" applyFont="1" applyAlignment="1">
      <alignment horizontal="left" vertical="center"/>
    </xf>
    <xf numFmtId="0" fontId="12" fillId="0" borderId="0" xfId="0" applyFont="1" applyProtection="1">
      <alignment vertical="center"/>
      <protection locked="0"/>
    </xf>
    <xf numFmtId="49" fontId="15" fillId="0" borderId="0" xfId="0" applyNumberFormat="1" applyFont="1" applyAlignment="1">
      <alignment horizontal="center" vertical="center" wrapText="1"/>
    </xf>
    <xf numFmtId="38" fontId="7" fillId="0" borderId="0" xfId="4" applyFont="1" applyFill="1" applyBorder="1" applyAlignment="1">
      <alignment horizontal="right" vertical="center" shrinkToFit="1"/>
    </xf>
    <xf numFmtId="0" fontId="26" fillId="0" borderId="0" xfId="0" applyFont="1" applyAlignment="1">
      <alignment horizontal="center" vertical="center"/>
    </xf>
    <xf numFmtId="0" fontId="27" fillId="0" borderId="0" xfId="0" applyFont="1" applyAlignment="1">
      <alignment vertical="center" wrapText="1"/>
    </xf>
    <xf numFmtId="0" fontId="27" fillId="2" borderId="0" xfId="0" applyFont="1" applyFill="1" applyAlignment="1">
      <alignment vertical="center" wrapText="1"/>
    </xf>
    <xf numFmtId="0" fontId="28" fillId="0" borderId="0" xfId="0" applyFont="1" applyAlignment="1">
      <alignment horizontal="center" vertical="center"/>
    </xf>
    <xf numFmtId="0" fontId="29" fillId="0" borderId="0" xfId="0" applyFont="1">
      <alignment vertical="center"/>
    </xf>
    <xf numFmtId="0" fontId="16" fillId="0" borderId="0" xfId="0" applyFont="1" applyAlignment="1">
      <alignment horizontal="center" vertical="center"/>
    </xf>
    <xf numFmtId="0" fontId="16" fillId="0" borderId="74" xfId="0" applyFont="1" applyBorder="1">
      <alignment vertical="center"/>
    </xf>
    <xf numFmtId="38" fontId="16" fillId="0" borderId="0" xfId="0" applyNumberFormat="1" applyFont="1">
      <alignment vertical="center"/>
    </xf>
    <xf numFmtId="176" fontId="16" fillId="0" borderId="0" xfId="0" applyNumberFormat="1" applyFont="1">
      <alignment vertical="center"/>
    </xf>
    <xf numFmtId="0" fontId="16" fillId="0" borderId="8" xfId="0" applyFont="1" applyBorder="1">
      <alignment vertical="center"/>
    </xf>
    <xf numFmtId="38" fontId="16" fillId="0" borderId="8" xfId="0" applyNumberFormat="1" applyFont="1" applyBorder="1">
      <alignment vertical="center"/>
    </xf>
    <xf numFmtId="176" fontId="16" fillId="0" borderId="8" xfId="0" applyNumberFormat="1" applyFont="1" applyBorder="1">
      <alignment vertical="center"/>
    </xf>
    <xf numFmtId="0" fontId="7" fillId="3" borderId="41" xfId="0" applyFont="1" applyFill="1" applyBorder="1" applyAlignment="1">
      <alignment horizontal="center" vertical="center"/>
    </xf>
    <xf numFmtId="0" fontId="17" fillId="0" borderId="17" xfId="0" applyFont="1" applyBorder="1" applyAlignment="1">
      <alignment horizontal="left" vertical="center"/>
    </xf>
    <xf numFmtId="0" fontId="17" fillId="0" borderId="21" xfId="0" applyFont="1" applyBorder="1" applyAlignment="1">
      <alignment horizontal="left" vertical="center"/>
    </xf>
    <xf numFmtId="0" fontId="17" fillId="0" borderId="30" xfId="0" applyFont="1" applyBorder="1" applyAlignment="1">
      <alignment horizontal="left" vertical="center"/>
    </xf>
    <xf numFmtId="0" fontId="12" fillId="0" borderId="21" xfId="0" applyFont="1" applyBorder="1" applyAlignment="1">
      <alignment horizontal="left" vertical="center"/>
    </xf>
    <xf numFmtId="0" fontId="12" fillId="0" borderId="17" xfId="0" applyFont="1" applyBorder="1" applyAlignment="1">
      <alignment horizontal="left" vertical="center"/>
    </xf>
    <xf numFmtId="0" fontId="12" fillId="0" borderId="33" xfId="0" applyFont="1" applyBorder="1" applyAlignment="1">
      <alignment horizontal="left" vertical="center"/>
    </xf>
    <xf numFmtId="0" fontId="12" fillId="0" borderId="19" xfId="0" applyFont="1" applyBorder="1" applyAlignment="1">
      <alignment horizontal="left" vertical="center"/>
    </xf>
    <xf numFmtId="0" fontId="12" fillId="0" borderId="64" xfId="0" applyFont="1" applyBorder="1" applyAlignment="1">
      <alignment horizontal="left" vertical="center"/>
    </xf>
    <xf numFmtId="0" fontId="17" fillId="0" borderId="39" xfId="0" applyFont="1" applyBorder="1" applyAlignment="1">
      <alignment horizontal="left" vertical="center"/>
    </xf>
    <xf numFmtId="0" fontId="17" fillId="0" borderId="77" xfId="0" applyFont="1" applyBorder="1" applyAlignment="1">
      <alignment horizontal="left" vertical="center"/>
    </xf>
    <xf numFmtId="0" fontId="12" fillId="0" borderId="39" xfId="0" applyFont="1" applyBorder="1" applyAlignment="1">
      <alignment horizontal="left" vertical="center"/>
    </xf>
    <xf numFmtId="0" fontId="17" fillId="0" borderId="19" xfId="0" applyFont="1" applyBorder="1" applyAlignment="1">
      <alignment horizontal="left" vertical="center"/>
    </xf>
    <xf numFmtId="0" fontId="17" fillId="0" borderId="0" xfId="0" applyFont="1" applyBorder="1" applyAlignment="1">
      <alignment horizontal="left" vertical="center"/>
    </xf>
    <xf numFmtId="0" fontId="17" fillId="0" borderId="13" xfId="0" applyFont="1" applyBorder="1" applyAlignment="1">
      <alignment horizontal="left" vertical="center"/>
    </xf>
    <xf numFmtId="0" fontId="17" fillId="0" borderId="7" xfId="0" applyFont="1" applyBorder="1" applyAlignment="1">
      <alignment horizontal="left" vertical="center"/>
    </xf>
    <xf numFmtId="0" fontId="17" fillId="4" borderId="29" xfId="0" applyFont="1" applyFill="1" applyBorder="1" applyAlignment="1" applyProtection="1">
      <alignment horizontal="center" vertical="center"/>
      <protection locked="0"/>
    </xf>
    <xf numFmtId="0" fontId="17" fillId="4" borderId="27" xfId="0" applyFont="1" applyFill="1" applyBorder="1" applyAlignment="1" applyProtection="1">
      <alignment horizontal="center" vertical="center"/>
      <protection locked="0"/>
    </xf>
    <xf numFmtId="0" fontId="15" fillId="0" borderId="0" xfId="0" applyFont="1" applyAlignment="1">
      <alignment horizontal="left" vertical="top"/>
    </xf>
    <xf numFmtId="0" fontId="23" fillId="0" borderId="0" xfId="0" applyFont="1" applyAlignment="1">
      <alignment horizontal="center" vertical="center"/>
    </xf>
    <xf numFmtId="178" fontId="7" fillId="0" borderId="126" xfId="4" applyNumberFormat="1" applyFont="1" applyBorder="1" applyAlignment="1" applyProtection="1">
      <alignment horizontal="right" vertical="center" shrinkToFit="1"/>
    </xf>
    <xf numFmtId="178" fontId="30" fillId="3" borderId="84" xfId="0" applyNumberFormat="1" applyFont="1" applyFill="1" applyBorder="1">
      <alignment vertical="center"/>
    </xf>
    <xf numFmtId="0" fontId="12" fillId="0" borderId="0" xfId="0" applyFont="1" applyAlignment="1">
      <alignment horizontal="right"/>
    </xf>
    <xf numFmtId="178" fontId="7" fillId="0" borderId="127" xfId="4" applyNumberFormat="1" applyFont="1" applyBorder="1" applyAlignment="1" applyProtection="1">
      <alignment horizontal="right" vertical="center" shrinkToFit="1"/>
    </xf>
    <xf numFmtId="0" fontId="16" fillId="4" borderId="133" xfId="0" applyFont="1" applyFill="1" applyBorder="1" applyAlignment="1">
      <alignment horizontal="center" vertical="center" shrinkToFit="1"/>
    </xf>
    <xf numFmtId="0" fontId="12" fillId="5" borderId="2" xfId="0" applyFont="1" applyFill="1" applyBorder="1" applyAlignment="1">
      <alignment horizontal="center" vertical="center"/>
    </xf>
    <xf numFmtId="0" fontId="12" fillId="5" borderId="58" xfId="0" applyFont="1" applyFill="1" applyBorder="1">
      <alignment vertical="center"/>
    </xf>
    <xf numFmtId="0" fontId="12" fillId="3" borderId="1" xfId="0" applyFont="1" applyFill="1" applyBorder="1" applyAlignment="1">
      <alignment horizontal="center" vertical="center" shrinkToFit="1"/>
    </xf>
    <xf numFmtId="0" fontId="7" fillId="0" borderId="1" xfId="0" applyFont="1" applyBorder="1" applyAlignment="1">
      <alignment horizontal="center" vertical="center"/>
    </xf>
    <xf numFmtId="0" fontId="21" fillId="6" borderId="28" xfId="0" applyFont="1" applyFill="1" applyBorder="1" applyAlignment="1">
      <alignment horizontal="center" vertical="top"/>
    </xf>
    <xf numFmtId="0" fontId="12" fillId="0" borderId="27" xfId="0" applyFont="1" applyBorder="1" applyAlignment="1">
      <alignment horizontal="left" vertical="center" wrapText="1"/>
    </xf>
    <xf numFmtId="0" fontId="12" fillId="0" borderId="126" xfId="0" applyFont="1" applyBorder="1" applyAlignment="1">
      <alignment horizontal="left" vertical="center" wrapText="1"/>
    </xf>
    <xf numFmtId="0" fontId="12" fillId="0" borderId="126" xfId="0" applyFont="1" applyBorder="1" applyAlignment="1">
      <alignment vertical="center" wrapText="1"/>
    </xf>
    <xf numFmtId="0" fontId="12" fillId="0" borderId="27" xfId="0" applyFont="1" applyFill="1" applyBorder="1" applyAlignment="1">
      <alignment horizontal="left" vertical="center" wrapText="1"/>
    </xf>
    <xf numFmtId="0" fontId="14" fillId="0" borderId="27" xfId="0" applyFont="1" applyBorder="1" applyAlignment="1">
      <alignment horizontal="left" vertical="center" wrapText="1"/>
    </xf>
    <xf numFmtId="0" fontId="12" fillId="0" borderId="76" xfId="0" applyFont="1" applyBorder="1" applyAlignment="1">
      <alignment horizontal="center" vertical="center"/>
    </xf>
    <xf numFmtId="0" fontId="12" fillId="0" borderId="77" xfId="0" applyFont="1" applyBorder="1" applyAlignment="1">
      <alignment horizontal="center" vertical="center"/>
    </xf>
    <xf numFmtId="38" fontId="12" fillId="0" borderId="76" xfId="4" applyFont="1" applyBorder="1" applyAlignment="1" applyProtection="1">
      <alignment vertical="center"/>
    </xf>
    <xf numFmtId="38" fontId="12" fillId="0" borderId="77" xfId="4" applyFont="1" applyBorder="1" applyAlignment="1" applyProtection="1">
      <alignment vertical="center"/>
    </xf>
    <xf numFmtId="0" fontId="12" fillId="0" borderId="97" xfId="0" applyFont="1" applyBorder="1" applyAlignment="1">
      <alignment horizontal="center" vertical="center"/>
    </xf>
    <xf numFmtId="0" fontId="12" fillId="0" borderId="13" xfId="0" applyFont="1" applyBorder="1" applyAlignment="1">
      <alignment horizontal="center" vertical="center"/>
    </xf>
    <xf numFmtId="38" fontId="12" fillId="0" borderId="97" xfId="4" applyFont="1" applyBorder="1" applyAlignment="1" applyProtection="1">
      <alignment vertical="center"/>
    </xf>
    <xf numFmtId="38" fontId="12" fillId="0" borderId="13" xfId="4" applyFont="1" applyBorder="1" applyAlignment="1" applyProtection="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38" fontId="12" fillId="0" borderId="18" xfId="4" applyFont="1" applyBorder="1" applyAlignment="1" applyProtection="1">
      <alignment vertical="center"/>
    </xf>
    <xf numFmtId="38" fontId="12" fillId="0" borderId="19" xfId="4" applyFont="1" applyBorder="1" applyAlignment="1" applyProtection="1">
      <alignment vertical="center"/>
    </xf>
    <xf numFmtId="0" fontId="15" fillId="0" borderId="86" xfId="0" applyFont="1" applyBorder="1" applyAlignment="1">
      <alignment horizontal="center" vertical="center"/>
    </xf>
    <xf numFmtId="0" fontId="15" fillId="0" borderId="84" xfId="0" applyFont="1" applyBorder="1" applyAlignment="1">
      <alignment horizontal="center" vertical="center"/>
    </xf>
    <xf numFmtId="0" fontId="15" fillId="0" borderId="83" xfId="0" applyFont="1" applyBorder="1" applyAlignment="1">
      <alignment horizontal="center" vertical="center"/>
    </xf>
    <xf numFmtId="0" fontId="15" fillId="0" borderId="39" xfId="0" applyFont="1" applyBorder="1" applyAlignment="1">
      <alignment horizontal="center" vertical="center"/>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39" xfId="0" applyFont="1" applyBorder="1" applyAlignment="1">
      <alignment horizontal="center" vertical="center"/>
    </xf>
    <xf numFmtId="0" fontId="23" fillId="0" borderId="48"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38" fontId="12" fillId="0" borderId="20" xfId="4" applyFont="1" applyBorder="1" applyAlignment="1" applyProtection="1">
      <alignment vertical="center"/>
    </xf>
    <xf numFmtId="38" fontId="12" fillId="0" borderId="21" xfId="4" applyFont="1" applyBorder="1" applyAlignment="1" applyProtection="1">
      <alignment vertical="center"/>
    </xf>
    <xf numFmtId="0" fontId="12" fillId="0" borderId="100" xfId="0" applyFont="1" applyBorder="1" applyAlignment="1">
      <alignment horizontal="center" vertical="center"/>
    </xf>
    <xf numFmtId="0" fontId="12" fillId="0" borderId="7" xfId="0" applyFont="1" applyBorder="1" applyAlignment="1">
      <alignment horizontal="center" vertical="center"/>
    </xf>
    <xf numFmtId="38" fontId="12" fillId="0" borderId="100" xfId="4" applyFont="1" applyBorder="1" applyAlignment="1" applyProtection="1">
      <alignment vertical="center"/>
    </xf>
    <xf numFmtId="38" fontId="12" fillId="0" borderId="7" xfId="4" applyFont="1" applyBorder="1" applyAlignment="1" applyProtection="1">
      <alignment vertical="center"/>
    </xf>
    <xf numFmtId="0" fontId="12" fillId="0" borderId="83" xfId="0" applyFont="1" applyBorder="1" applyAlignment="1">
      <alignment horizontal="center" vertical="center"/>
    </xf>
    <xf numFmtId="0" fontId="12" fillId="0" borderId="39" xfId="0" applyFont="1" applyBorder="1" applyAlignment="1">
      <alignment horizontal="center" vertical="center"/>
    </xf>
    <xf numFmtId="38" fontId="12" fillId="0" borderId="83" xfId="4" applyFont="1" applyBorder="1" applyAlignment="1" applyProtection="1">
      <alignment vertical="center"/>
    </xf>
    <xf numFmtId="38" fontId="12" fillId="0" borderId="39" xfId="4" applyFont="1" applyBorder="1" applyAlignment="1" applyProtection="1">
      <alignment vertical="center"/>
    </xf>
    <xf numFmtId="0" fontId="12" fillId="0" borderId="89" xfId="0" applyFont="1" applyBorder="1" applyAlignment="1">
      <alignment horizontal="center" vertical="center"/>
    </xf>
    <xf numFmtId="0" fontId="12" fillId="0" borderId="64" xfId="0" applyFont="1" applyBorder="1" applyAlignment="1">
      <alignment horizontal="center" vertical="center"/>
    </xf>
    <xf numFmtId="38" fontId="12" fillId="0" borderId="89" xfId="4" applyFont="1" applyBorder="1" applyAlignment="1" applyProtection="1">
      <alignment vertical="center"/>
    </xf>
    <xf numFmtId="38" fontId="12" fillId="0" borderId="64" xfId="4" applyFont="1" applyBorder="1" applyAlignment="1" applyProtection="1">
      <alignment vertical="center"/>
    </xf>
    <xf numFmtId="0" fontId="12" fillId="0" borderId="22" xfId="0" applyFont="1" applyBorder="1" applyAlignment="1">
      <alignment horizontal="center" vertical="center"/>
    </xf>
    <xf numFmtId="49" fontId="12" fillId="4" borderId="6" xfId="0" applyNumberFormat="1" applyFont="1" applyFill="1" applyBorder="1" applyAlignment="1" applyProtection="1">
      <alignment horizontal="center" vertical="center"/>
      <protection locked="0"/>
    </xf>
    <xf numFmtId="49" fontId="12" fillId="4" borderId="4" xfId="0" applyNumberFormat="1" applyFont="1" applyFill="1" applyBorder="1" applyAlignment="1" applyProtection="1">
      <alignment horizontal="center" vertical="center"/>
      <protection locked="0"/>
    </xf>
    <xf numFmtId="49" fontId="12" fillId="4" borderId="14" xfId="0" applyNumberFormat="1" applyFont="1" applyFill="1" applyBorder="1" applyAlignment="1" applyProtection="1">
      <alignment horizontal="center" vertical="center"/>
      <protection locked="0"/>
    </xf>
    <xf numFmtId="0" fontId="15" fillId="0" borderId="105" xfId="0" applyFont="1" applyBorder="1" applyAlignment="1">
      <alignment horizontal="center" vertical="center" wrapText="1" shrinkToFit="1"/>
    </xf>
    <xf numFmtId="0" fontId="15" fillId="0" borderId="105" xfId="0" applyFont="1" applyBorder="1" applyAlignment="1">
      <alignment horizontal="center" vertical="center" shrinkToFit="1"/>
    </xf>
    <xf numFmtId="0" fontId="15" fillId="0" borderId="108" xfId="0" applyFont="1" applyBorder="1" applyAlignment="1">
      <alignment horizontal="center" vertical="center" shrinkToFit="1"/>
    </xf>
    <xf numFmtId="0" fontId="15" fillId="0" borderId="10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108" xfId="0" applyFont="1" applyBorder="1" applyAlignment="1">
      <alignment horizontal="center" vertical="center" wrapText="1"/>
    </xf>
    <xf numFmtId="0" fontId="15" fillId="0" borderId="59" xfId="0" applyFont="1" applyBorder="1" applyAlignment="1">
      <alignment horizontal="center" vertical="center" wrapText="1"/>
    </xf>
    <xf numFmtId="0" fontId="12" fillId="4" borderId="0" xfId="0" applyFont="1" applyFill="1" applyAlignment="1" applyProtection="1">
      <alignment horizontal="center" vertical="center"/>
      <protection locked="0"/>
    </xf>
    <xf numFmtId="0" fontId="18" fillId="0" borderId="79" xfId="0" applyFont="1" applyFill="1" applyBorder="1" applyAlignment="1">
      <alignment horizontal="center" vertical="center"/>
    </xf>
    <xf numFmtId="0" fontId="18" fillId="0" borderId="105" xfId="0" applyFont="1" applyFill="1" applyBorder="1" applyAlignment="1">
      <alignment horizontal="center" vertical="center"/>
    </xf>
    <xf numFmtId="0" fontId="18" fillId="0" borderId="106"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108" xfId="0" applyFont="1" applyFill="1" applyBorder="1" applyAlignment="1">
      <alignment horizontal="center" vertical="center"/>
    </xf>
    <xf numFmtId="0" fontId="18" fillId="0" borderId="102" xfId="0" applyFont="1" applyFill="1" applyBorder="1" applyAlignment="1">
      <alignment horizontal="center" vertical="center"/>
    </xf>
    <xf numFmtId="0" fontId="18" fillId="0" borderId="105" xfId="0" applyFont="1" applyFill="1" applyBorder="1" applyAlignment="1">
      <alignment horizontal="center" vertical="center" wrapText="1"/>
    </xf>
    <xf numFmtId="0" fontId="10" fillId="3" borderId="0" xfId="0" applyFont="1" applyFill="1" applyBorder="1" applyAlignment="1">
      <alignment horizontal="center" vertical="center"/>
    </xf>
    <xf numFmtId="0" fontId="12" fillId="0" borderId="86" xfId="0" applyFont="1" applyBorder="1" applyAlignment="1">
      <alignment horizontal="center" vertical="center"/>
    </xf>
    <xf numFmtId="0" fontId="12" fillId="0" borderId="84" xfId="0" applyFont="1" applyBorder="1" applyAlignment="1">
      <alignment horizontal="center" vertical="center"/>
    </xf>
    <xf numFmtId="0" fontId="12" fillId="0" borderId="85" xfId="0" applyFont="1" applyBorder="1" applyAlignment="1">
      <alignment horizontal="center" vertical="center"/>
    </xf>
    <xf numFmtId="0" fontId="12" fillId="0" borderId="125"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4" borderId="86" xfId="0" applyFont="1" applyFill="1" applyBorder="1" applyAlignment="1" applyProtection="1">
      <alignment horizontal="left" vertical="center"/>
      <protection locked="0"/>
    </xf>
    <xf numFmtId="0" fontId="12" fillId="4" borderId="84" xfId="0" applyFont="1" applyFill="1" applyBorder="1" applyAlignment="1" applyProtection="1">
      <alignment horizontal="left" vertical="center"/>
      <protection locked="0"/>
    </xf>
    <xf numFmtId="0" fontId="12" fillId="4" borderId="87" xfId="0" applyFont="1" applyFill="1" applyBorder="1" applyAlignment="1" applyProtection="1">
      <alignment horizontal="left" vertical="center"/>
      <protection locked="0"/>
    </xf>
    <xf numFmtId="0" fontId="12" fillId="4" borderId="100"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73"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57" xfId="0" applyFont="1" applyFill="1" applyBorder="1" applyAlignment="1" applyProtection="1">
      <alignment horizontal="left" vertical="center"/>
      <protection locked="0"/>
    </xf>
    <xf numFmtId="0" fontId="8" fillId="0" borderId="5" xfId="0" applyFont="1" applyFill="1" applyBorder="1" applyAlignment="1">
      <alignment horizontal="center" vertical="center"/>
    </xf>
    <xf numFmtId="0" fontId="8" fillId="0" borderId="56" xfId="0" applyFont="1" applyFill="1" applyBorder="1" applyAlignment="1">
      <alignment horizontal="center" vertical="center"/>
    </xf>
    <xf numFmtId="0" fontId="12" fillId="4" borderId="108"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49" xfId="0" applyFont="1" applyFill="1" applyBorder="1" applyAlignment="1">
      <alignment horizontal="left" vertical="center"/>
    </xf>
    <xf numFmtId="0" fontId="12" fillId="4" borderId="102" xfId="0" applyFont="1" applyFill="1" applyBorder="1" applyAlignment="1">
      <alignment horizontal="left" vertical="center"/>
    </xf>
    <xf numFmtId="0" fontId="12" fillId="0" borderId="0" xfId="0" applyFont="1" applyFill="1" applyAlignment="1" applyProtection="1">
      <alignment horizontal="center" vertical="center"/>
      <protection locked="0"/>
    </xf>
    <xf numFmtId="0" fontId="12" fillId="0" borderId="108" xfId="0" applyFont="1" applyBorder="1" applyAlignment="1">
      <alignment horizontal="center" vertical="center"/>
    </xf>
    <xf numFmtId="0" fontId="12" fillId="3" borderId="104" xfId="0" applyFont="1" applyFill="1" applyBorder="1" applyAlignment="1">
      <alignment horizontal="center" vertical="center" textRotation="255"/>
    </xf>
    <xf numFmtId="0" fontId="12" fillId="3" borderId="23" xfId="0" applyFont="1" applyFill="1" applyBorder="1" applyAlignment="1">
      <alignment horizontal="center" vertical="center" textRotation="255"/>
    </xf>
    <xf numFmtId="0" fontId="12" fillId="3" borderId="107" xfId="0" applyFont="1" applyFill="1" applyBorder="1" applyAlignment="1">
      <alignment horizontal="center" vertical="center" textRotation="255"/>
    </xf>
    <xf numFmtId="0" fontId="12" fillId="0" borderId="108"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38" fontId="12" fillId="0" borderId="0" xfId="4" applyFont="1" applyFill="1" applyBorder="1" applyAlignment="1" applyProtection="1">
      <alignment horizontal="center" vertical="center"/>
    </xf>
    <xf numFmtId="0" fontId="17" fillId="0" borderId="86" xfId="0" applyFont="1" applyFill="1" applyBorder="1" applyAlignment="1">
      <alignment horizontal="center" vertical="center"/>
    </xf>
    <xf numFmtId="0" fontId="17" fillId="0" borderId="8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3"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85"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87"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40" xfId="0" applyFont="1" applyFill="1" applyBorder="1" applyAlignment="1">
      <alignment horizontal="center" vertical="center"/>
    </xf>
    <xf numFmtId="0" fontId="12" fillId="0" borderId="46" xfId="0" applyFont="1" applyFill="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38" fontId="17" fillId="0" borderId="76" xfId="4" applyFont="1" applyBorder="1" applyAlignment="1" applyProtection="1">
      <alignment vertical="center"/>
    </xf>
    <xf numFmtId="38" fontId="17" fillId="0" borderId="77" xfId="4" applyFont="1" applyBorder="1" applyAlignment="1" applyProtection="1">
      <alignmen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38" fontId="17" fillId="0" borderId="16" xfId="4" applyFont="1" applyBorder="1" applyAlignment="1" applyProtection="1">
      <alignment vertical="center"/>
    </xf>
    <xf numFmtId="38" fontId="17" fillId="0" borderId="17" xfId="4" applyFont="1" applyBorder="1" applyAlignment="1" applyProtection="1">
      <alignment vertical="center"/>
    </xf>
    <xf numFmtId="38" fontId="17" fillId="0" borderId="86" xfId="0" applyNumberFormat="1" applyFont="1" applyFill="1" applyBorder="1" applyAlignment="1">
      <alignment horizontal="center" vertical="center"/>
    </xf>
    <xf numFmtId="38" fontId="17" fillId="0" borderId="84" xfId="0" applyNumberFormat="1" applyFont="1" applyFill="1" applyBorder="1" applyAlignment="1">
      <alignment horizontal="center" vertical="center"/>
    </xf>
    <xf numFmtId="38" fontId="17" fillId="0" borderId="9" xfId="0" applyNumberFormat="1" applyFont="1" applyFill="1" applyBorder="1" applyAlignment="1">
      <alignment horizontal="center" vertical="center"/>
    </xf>
    <xf numFmtId="38" fontId="17" fillId="0" borderId="0" xfId="0" applyNumberFormat="1" applyFont="1" applyFill="1" applyBorder="1" applyAlignment="1">
      <alignment horizontal="center" vertical="center"/>
    </xf>
    <xf numFmtId="38" fontId="17" fillId="0" borderId="83" xfId="0" applyNumberFormat="1" applyFont="1" applyFill="1" applyBorder="1" applyAlignment="1">
      <alignment horizontal="center" vertical="center"/>
    </xf>
    <xf numFmtId="38" fontId="17" fillId="0" borderId="39" xfId="0" applyNumberFormat="1" applyFont="1" applyFill="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17" fillId="0" borderId="38"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96" xfId="0" applyFont="1" applyBorder="1" applyAlignment="1">
      <alignment horizontal="left" vertical="center" shrinkToFit="1"/>
    </xf>
    <xf numFmtId="0" fontId="17" fillId="0" borderId="93"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103" xfId="0" applyFont="1" applyBorder="1" applyAlignment="1">
      <alignment horizontal="left" vertical="center" shrinkToFit="1"/>
    </xf>
    <xf numFmtId="0" fontId="17" fillId="0" borderId="118" xfId="0" applyFont="1" applyBorder="1" applyAlignment="1">
      <alignment horizontal="left" vertical="center" wrapText="1"/>
    </xf>
    <xf numFmtId="0" fontId="17" fillId="0" borderId="84" xfId="0" applyFont="1" applyBorder="1" applyAlignment="1">
      <alignment horizontal="left" vertical="center" wrapText="1"/>
    </xf>
    <xf numFmtId="0" fontId="17" fillId="0" borderId="117" xfId="0" applyFont="1" applyBorder="1" applyAlignment="1">
      <alignment horizontal="left" vertical="center" wrapText="1"/>
    </xf>
    <xf numFmtId="0" fontId="17" fillId="0" borderId="92" xfId="0" applyFont="1" applyBorder="1" applyAlignment="1">
      <alignment horizontal="left" vertical="center" wrapText="1"/>
    </xf>
    <xf numFmtId="0" fontId="17" fillId="0" borderId="0" xfId="0" applyFont="1" applyBorder="1" applyAlignment="1">
      <alignment horizontal="left" vertical="center" wrapText="1"/>
    </xf>
    <xf numFmtId="0" fontId="17" fillId="0" borderId="74" xfId="0" applyFont="1" applyBorder="1" applyAlignment="1">
      <alignment horizontal="left" vertical="center" wrapText="1"/>
    </xf>
    <xf numFmtId="0" fontId="17" fillId="0" borderId="34" xfId="0" applyFont="1" applyBorder="1" applyAlignment="1">
      <alignment horizontal="left" vertical="center" wrapText="1"/>
    </xf>
    <xf numFmtId="0" fontId="17" fillId="0" borderId="21" xfId="0" applyFont="1" applyBorder="1" applyAlignment="1">
      <alignment horizontal="left" vertical="center" wrapText="1"/>
    </xf>
    <xf numFmtId="0" fontId="17" fillId="0" borderId="30" xfId="0" applyFont="1" applyBorder="1" applyAlignment="1">
      <alignment horizontal="left" vertical="center" wrapText="1"/>
    </xf>
    <xf numFmtId="0" fontId="17" fillId="0" borderId="113" xfId="0" applyFont="1" applyBorder="1" applyAlignment="1">
      <alignment horizontal="left" vertical="center" wrapText="1"/>
    </xf>
    <xf numFmtId="0" fontId="17" fillId="0" borderId="5" xfId="0" applyFont="1" applyBorder="1" applyAlignment="1">
      <alignment horizontal="left" vertical="center" wrapText="1"/>
    </xf>
    <xf numFmtId="0" fontId="17" fillId="0" borderId="123" xfId="0" applyFont="1" applyBorder="1" applyAlignment="1">
      <alignment horizontal="left" vertical="center" wrapText="1"/>
    </xf>
    <xf numFmtId="0" fontId="17" fillId="0" borderId="93" xfId="0" applyFont="1" applyBorder="1" applyAlignment="1">
      <alignment horizontal="left" vertical="center" wrapText="1"/>
    </xf>
    <xf numFmtId="0" fontId="17" fillId="0" borderId="39"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14" xfId="0" applyFont="1" applyBorder="1" applyAlignment="1">
      <alignment horizontal="left" vertical="center" wrapText="1"/>
    </xf>
    <xf numFmtId="0" fontId="17" fillId="0" borderId="8" xfId="0" applyFont="1" applyBorder="1" applyAlignment="1">
      <alignment horizontal="left" vertical="center" wrapText="1"/>
    </xf>
    <xf numFmtId="0" fontId="17" fillId="0" borderId="124" xfId="0" applyFont="1" applyBorder="1" applyAlignment="1">
      <alignment horizontal="left" vertical="center" wrapText="1"/>
    </xf>
    <xf numFmtId="0" fontId="15" fillId="0" borderId="62" xfId="0" applyFont="1" applyBorder="1" applyAlignment="1">
      <alignment horizontal="center" vertical="center" wrapText="1"/>
    </xf>
    <xf numFmtId="0" fontId="15" fillId="0" borderId="85" xfId="0" applyFont="1" applyBorder="1" applyAlignment="1">
      <alignment horizontal="center" vertical="center"/>
    </xf>
    <xf numFmtId="0" fontId="15" fillId="0" borderId="67" xfId="0" applyFont="1" applyBorder="1" applyAlignment="1">
      <alignment horizontal="center" vertical="center"/>
    </xf>
    <xf numFmtId="0" fontId="15" fillId="0" borderId="10"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7" fillId="5" borderId="84" xfId="0" applyFont="1" applyFill="1" applyBorder="1" applyAlignment="1">
      <alignment horizontal="center" vertical="center"/>
    </xf>
    <xf numFmtId="0" fontId="7" fillId="5" borderId="87"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4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5" fillId="0" borderId="62" xfId="0" applyFont="1" applyBorder="1" applyAlignment="1">
      <alignment horizontal="center" vertical="center"/>
    </xf>
    <xf numFmtId="0" fontId="12" fillId="0" borderId="39"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8" xfId="0" applyFont="1" applyFill="1" applyBorder="1" applyAlignment="1">
      <alignment horizontal="center" vertical="center"/>
    </xf>
    <xf numFmtId="38" fontId="23" fillId="0" borderId="83" xfId="4" applyFont="1" applyFill="1" applyBorder="1" applyAlignment="1" applyProtection="1">
      <alignment horizontal="center" vertical="center"/>
    </xf>
    <xf numFmtId="38" fontId="23" fillId="0" borderId="39" xfId="4" applyFont="1" applyFill="1" applyBorder="1" applyAlignment="1" applyProtection="1">
      <alignment horizontal="center" vertical="center"/>
    </xf>
    <xf numFmtId="0" fontId="17" fillId="0" borderId="94" xfId="0" applyFont="1" applyBorder="1" applyAlignment="1">
      <alignment horizontal="left" vertical="center" wrapText="1"/>
    </xf>
    <xf numFmtId="0" fontId="17" fillId="0" borderId="64" xfId="0" applyFont="1" applyBorder="1" applyAlignment="1">
      <alignment horizontal="left" vertical="center" wrapText="1"/>
    </xf>
    <xf numFmtId="0" fontId="17" fillId="0" borderId="95" xfId="0" applyFont="1" applyBorder="1" applyAlignment="1">
      <alignment horizontal="left" vertical="center" wrapText="1"/>
    </xf>
    <xf numFmtId="0" fontId="17" fillId="0" borderId="33" xfId="0" applyFont="1" applyBorder="1" applyAlignment="1">
      <alignment horizontal="left" vertical="center" wrapText="1"/>
    </xf>
    <xf numFmtId="0" fontId="17" fillId="0" borderId="17" xfId="0" applyFont="1" applyBorder="1" applyAlignment="1">
      <alignment horizontal="left" vertical="center" wrapText="1"/>
    </xf>
    <xf numFmtId="0" fontId="17" fillId="0" borderId="75" xfId="0" applyFont="1" applyBorder="1" applyAlignment="1">
      <alignment horizontal="left" vertical="center" wrapText="1"/>
    </xf>
    <xf numFmtId="0" fontId="17" fillId="0" borderId="38" xfId="0" applyFont="1" applyBorder="1" applyAlignment="1">
      <alignment horizontal="left" vertical="center" wrapText="1"/>
    </xf>
    <xf numFmtId="0" fontId="17" fillId="0" borderId="19" xfId="0" applyFont="1" applyBorder="1" applyAlignment="1">
      <alignment horizontal="left" vertical="center" wrapText="1"/>
    </xf>
    <xf numFmtId="0" fontId="17" fillId="0" borderId="96" xfId="0" applyFont="1" applyBorder="1" applyAlignment="1">
      <alignment horizontal="left" vertical="center" wrapText="1"/>
    </xf>
    <xf numFmtId="0" fontId="17" fillId="0" borderId="98" xfId="0" applyFont="1" applyBorder="1" applyAlignment="1">
      <alignment horizontal="left" vertical="center" wrapText="1"/>
    </xf>
    <xf numFmtId="0" fontId="17" fillId="0" borderId="13" xfId="0" applyFont="1" applyBorder="1" applyAlignment="1">
      <alignment horizontal="left" vertical="center" wrapText="1"/>
    </xf>
    <xf numFmtId="0" fontId="17" fillId="0" borderId="99" xfId="0" applyFont="1" applyBorder="1" applyAlignment="1">
      <alignment horizontal="left" vertical="center" wrapText="1"/>
    </xf>
    <xf numFmtId="0" fontId="17" fillId="0" borderId="37" xfId="0" applyFont="1" applyBorder="1" applyAlignment="1">
      <alignment horizontal="left" vertical="center" wrapText="1"/>
    </xf>
    <xf numFmtId="0" fontId="17" fillId="0" borderId="7" xfId="0" applyFont="1" applyBorder="1" applyAlignment="1">
      <alignment horizontal="left" vertical="center" wrapText="1"/>
    </xf>
    <xf numFmtId="0" fontId="17" fillId="0" borderId="101" xfId="0" applyFont="1" applyBorder="1" applyAlignment="1">
      <alignment horizontal="left" vertical="center" wrapText="1"/>
    </xf>
    <xf numFmtId="0" fontId="15" fillId="0" borderId="0" xfId="0" applyFont="1" applyBorder="1" applyAlignment="1">
      <alignment horizontal="center" vertical="center"/>
    </xf>
    <xf numFmtId="0" fontId="17" fillId="0" borderId="17" xfId="0" applyFont="1" applyBorder="1" applyAlignment="1">
      <alignment horizontal="left" vertical="center"/>
    </xf>
    <xf numFmtId="0" fontId="12" fillId="3" borderId="7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86" xfId="0" applyFont="1" applyFill="1" applyBorder="1" applyAlignment="1">
      <alignment horizontal="center" vertical="center" shrinkToFit="1"/>
    </xf>
    <xf numFmtId="0" fontId="12" fillId="3" borderId="84" xfId="0" applyFont="1" applyFill="1" applyBorder="1" applyAlignment="1">
      <alignment horizontal="center" vertical="center" shrinkToFi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4" borderId="86" xfId="0" applyFont="1" applyFill="1" applyBorder="1" applyAlignment="1">
      <alignment horizontal="center" vertical="center"/>
    </xf>
    <xf numFmtId="0" fontId="12" fillId="4" borderId="117" xfId="0" applyFont="1" applyFill="1" applyBorder="1" applyAlignment="1">
      <alignment horizontal="center" vertical="center"/>
    </xf>
    <xf numFmtId="0" fontId="12" fillId="4" borderId="118" xfId="0" applyFont="1" applyFill="1" applyBorder="1" applyAlignment="1">
      <alignment horizontal="center" vertical="center"/>
    </xf>
    <xf numFmtId="0" fontId="12" fillId="4" borderId="11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85" xfId="0" applyFont="1" applyFill="1" applyBorder="1" applyAlignment="1">
      <alignment horizontal="center" vertical="center"/>
    </xf>
    <xf numFmtId="0" fontId="12" fillId="4" borderId="116" xfId="0" applyFont="1" applyFill="1" applyBorder="1" applyAlignment="1">
      <alignment horizontal="center" vertical="center"/>
    </xf>
    <xf numFmtId="0" fontId="12" fillId="4" borderId="115" xfId="0" applyFont="1" applyFill="1" applyBorder="1" applyAlignment="1">
      <alignment horizontal="center" vertical="center"/>
    </xf>
    <xf numFmtId="0" fontId="12" fillId="3" borderId="7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0" borderId="84" xfId="0" applyFont="1" applyBorder="1" applyAlignment="1">
      <alignment horizontal="left" vertical="center"/>
    </xf>
    <xf numFmtId="0" fontId="12" fillId="0" borderId="0" xfId="0" applyFont="1" applyAlignment="1">
      <alignment horizontal="left" vertical="center"/>
    </xf>
    <xf numFmtId="0" fontId="31" fillId="0" borderId="0" xfId="0" applyFont="1" applyAlignment="1">
      <alignment horizontal="center" vertical="center"/>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5" borderId="110" xfId="0" applyFont="1" applyFill="1" applyBorder="1" applyAlignment="1">
      <alignment horizontal="center" vertical="center"/>
    </xf>
    <xf numFmtId="0" fontId="12" fillId="5" borderId="111" xfId="0" applyFont="1" applyFill="1" applyBorder="1" applyAlignment="1">
      <alignment horizontal="center" vertical="center"/>
    </xf>
    <xf numFmtId="0" fontId="12" fillId="4" borderId="1"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109"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7" fillId="0" borderId="0" xfId="0" applyFont="1" applyAlignment="1">
      <alignment horizontal="center" vertical="center" wrapText="1"/>
    </xf>
    <xf numFmtId="0" fontId="12" fillId="4" borderId="66" xfId="0" applyFont="1" applyFill="1" applyBorder="1" applyAlignment="1">
      <alignment horizontal="left" vertical="center"/>
    </xf>
    <xf numFmtId="0" fontId="12" fillId="4" borderId="54" xfId="0" applyFont="1" applyFill="1" applyBorder="1" applyAlignment="1">
      <alignment horizontal="left" vertical="center"/>
    </xf>
    <xf numFmtId="0" fontId="12" fillId="4" borderId="79" xfId="0" applyFont="1" applyFill="1" applyBorder="1" applyAlignment="1">
      <alignment horizontal="left" vertical="center"/>
    </xf>
    <xf numFmtId="0" fontId="12" fillId="4" borderId="1"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76" xfId="0" applyFont="1" applyFill="1" applyBorder="1" applyAlignment="1">
      <alignment horizontal="left" vertical="center" shrinkToFit="1"/>
    </xf>
    <xf numFmtId="0" fontId="12" fillId="4" borderId="77" xfId="0" applyFont="1" applyFill="1" applyBorder="1" applyAlignment="1">
      <alignment horizontal="left" vertical="center" shrinkToFit="1"/>
    </xf>
    <xf numFmtId="0" fontId="12" fillId="4" borderId="91" xfId="0" applyFont="1" applyFill="1" applyBorder="1" applyAlignment="1">
      <alignment horizontal="left" vertical="center" shrinkToFit="1"/>
    </xf>
    <xf numFmtId="0" fontId="12" fillId="3" borderId="62" xfId="0" applyFont="1" applyFill="1" applyBorder="1" applyAlignment="1">
      <alignment horizontal="center" vertical="center" shrinkToFit="1"/>
    </xf>
    <xf numFmtId="0" fontId="12" fillId="3" borderId="70"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12" fillId="0" borderId="54" xfId="0" applyFont="1" applyBorder="1" applyAlignment="1">
      <alignment horizontal="right" vertical="center"/>
    </xf>
    <xf numFmtId="0" fontId="18" fillId="0" borderId="0" xfId="0" applyFont="1" applyAlignment="1">
      <alignment horizontal="center" vertical="center" wrapText="1"/>
    </xf>
    <xf numFmtId="0" fontId="18" fillId="0" borderId="130" xfId="0" applyFont="1" applyBorder="1" applyAlignment="1">
      <alignment horizontal="center" vertical="center" wrapText="1"/>
    </xf>
    <xf numFmtId="0" fontId="18" fillId="7" borderId="0" xfId="0" applyFont="1" applyFill="1" applyAlignment="1">
      <alignment horizontal="center" vertical="center"/>
    </xf>
    <xf numFmtId="0" fontId="15" fillId="4" borderId="1" xfId="0" applyFont="1" applyFill="1" applyBorder="1" applyAlignment="1" applyProtection="1">
      <alignment horizontal="left" vertical="center" shrinkToFit="1"/>
      <protection locked="0"/>
    </xf>
    <xf numFmtId="0" fontId="15" fillId="4" borderId="2" xfId="0" applyFont="1" applyFill="1" applyBorder="1" applyAlignment="1" applyProtection="1">
      <alignment horizontal="left" vertical="center" shrinkToFit="1"/>
      <protection locked="0"/>
    </xf>
    <xf numFmtId="0" fontId="15" fillId="4" borderId="3" xfId="0" applyFont="1" applyFill="1" applyBorder="1" applyAlignment="1" applyProtection="1">
      <alignment horizontal="left" vertical="center" shrinkToFit="1"/>
      <protection locked="0"/>
    </xf>
    <xf numFmtId="0" fontId="15" fillId="4" borderId="58" xfId="0" applyFont="1" applyFill="1" applyBorder="1" applyAlignment="1" applyProtection="1">
      <alignment horizontal="left" vertical="center" shrinkToFit="1"/>
      <protection locked="0"/>
    </xf>
    <xf numFmtId="0" fontId="15" fillId="4" borderId="11" xfId="0" applyFont="1" applyFill="1" applyBorder="1" applyAlignment="1" applyProtection="1">
      <alignment horizontal="left" vertical="center" shrinkToFit="1"/>
      <protection locked="0"/>
    </xf>
    <xf numFmtId="0" fontId="15" fillId="4" borderId="8" xfId="0" applyFont="1" applyFill="1" applyBorder="1" applyAlignment="1" applyProtection="1">
      <alignment horizontal="left" vertical="center" shrinkToFit="1"/>
      <protection locked="0"/>
    </xf>
    <xf numFmtId="0" fontId="15" fillId="4" borderId="12" xfId="0" applyFont="1" applyFill="1" applyBorder="1" applyAlignment="1" applyProtection="1">
      <alignment horizontal="left" vertical="center" shrinkToFit="1"/>
      <protection locked="0"/>
    </xf>
    <xf numFmtId="0" fontId="15" fillId="4" borderId="57" xfId="0" applyFont="1" applyFill="1" applyBorder="1" applyAlignment="1" applyProtection="1">
      <alignment horizontal="left" vertical="center" shrinkToFit="1"/>
      <protection locked="0"/>
    </xf>
    <xf numFmtId="0" fontId="30" fillId="3" borderId="0" xfId="0" applyFont="1" applyFill="1" applyAlignment="1">
      <alignment horizontal="center" vertical="center"/>
    </xf>
    <xf numFmtId="0" fontId="30" fillId="3" borderId="130" xfId="0" applyFont="1" applyFill="1" applyBorder="1" applyAlignment="1">
      <alignment horizontal="center" vertical="center"/>
    </xf>
    <xf numFmtId="0" fontId="16" fillId="4" borderId="71" xfId="0" applyFont="1" applyFill="1" applyBorder="1" applyAlignment="1" applyProtection="1">
      <alignment vertical="center" shrinkToFit="1"/>
      <protection locked="0"/>
    </xf>
    <xf numFmtId="0" fontId="16" fillId="4" borderId="2" xfId="0" applyFont="1" applyFill="1" applyBorder="1" applyAlignment="1" applyProtection="1">
      <alignment vertical="center" shrinkToFit="1"/>
      <protection locked="0"/>
    </xf>
    <xf numFmtId="0" fontId="16" fillId="4" borderId="3" xfId="0" applyFont="1" applyFill="1" applyBorder="1" applyAlignment="1" applyProtection="1">
      <alignment vertical="center" shrinkToFit="1"/>
      <protection locked="0"/>
    </xf>
    <xf numFmtId="177" fontId="15" fillId="4" borderId="22" xfId="4" applyNumberFormat="1" applyFont="1" applyFill="1" applyBorder="1" applyAlignment="1" applyProtection="1">
      <alignment horizontal="right" vertical="center" shrinkToFit="1"/>
      <protection locked="0"/>
    </xf>
    <xf numFmtId="0" fontId="16" fillId="4" borderId="78" xfId="0" applyFont="1" applyFill="1" applyBorder="1" applyAlignment="1" applyProtection="1">
      <alignment vertical="center" shrinkToFit="1"/>
      <protection locked="0"/>
    </xf>
    <xf numFmtId="0" fontId="16" fillId="4" borderId="54" xfId="0" applyFont="1" applyFill="1" applyBorder="1" applyAlignment="1" applyProtection="1">
      <alignment vertical="center" shrinkToFit="1"/>
      <protection locked="0"/>
    </xf>
    <xf numFmtId="0" fontId="16" fillId="4" borderId="79" xfId="0" applyFont="1" applyFill="1" applyBorder="1" applyAlignment="1" applyProtection="1">
      <alignment vertical="center" shrinkToFit="1"/>
      <protection locked="0"/>
    </xf>
    <xf numFmtId="177" fontId="15" fillId="4" borderId="15" xfId="4" applyNumberFormat="1" applyFont="1" applyFill="1" applyBorder="1" applyAlignment="1" applyProtection="1">
      <alignment horizontal="right" vertical="center" shrinkToFit="1"/>
      <protection locked="0"/>
    </xf>
    <xf numFmtId="0" fontId="12" fillId="0" borderId="0" xfId="0" applyFont="1" applyAlignment="1">
      <alignment horizontal="center" vertical="center"/>
    </xf>
    <xf numFmtId="0" fontId="12" fillId="4" borderId="11" xfId="0" applyFont="1" applyFill="1" applyBorder="1" applyAlignment="1" applyProtection="1">
      <alignment horizontal="left" vertical="center" shrinkToFit="1"/>
      <protection locked="0"/>
    </xf>
    <xf numFmtId="0" fontId="12" fillId="4" borderId="8" xfId="0" applyFont="1" applyFill="1" applyBorder="1" applyAlignment="1" applyProtection="1">
      <alignment horizontal="left" vertical="center" shrinkToFit="1"/>
      <protection locked="0"/>
    </xf>
    <xf numFmtId="0" fontId="12" fillId="4" borderId="57" xfId="0" applyFont="1" applyFill="1" applyBorder="1" applyAlignment="1" applyProtection="1">
      <alignment horizontal="left" vertical="center" shrinkToFit="1"/>
      <protection locked="0"/>
    </xf>
    <xf numFmtId="0" fontId="12" fillId="4" borderId="59" xfId="0" applyFont="1" applyFill="1" applyBorder="1" applyAlignment="1" applyProtection="1">
      <alignment vertical="center" shrinkToFit="1"/>
      <protection locked="0"/>
    </xf>
    <xf numFmtId="0" fontId="12" fillId="4" borderId="60" xfId="0" applyFont="1" applyFill="1" applyBorder="1" applyAlignment="1" applyProtection="1">
      <alignment vertical="center" shrinkToFit="1"/>
      <protection locked="0"/>
    </xf>
    <xf numFmtId="0" fontId="12" fillId="4" borderId="61"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62" xfId="0" applyFont="1" applyBorder="1" applyAlignment="1">
      <alignment horizontal="center" vertical="center" textRotation="255"/>
    </xf>
    <xf numFmtId="0" fontId="12" fillId="0" borderId="67" xfId="0" applyFont="1" applyBorder="1" applyAlignment="1">
      <alignment horizontal="center" vertical="center" textRotation="255"/>
    </xf>
    <xf numFmtId="0" fontId="12" fillId="0" borderId="47" xfId="0" applyFont="1" applyBorder="1" applyAlignment="1">
      <alignment horizontal="center" vertical="center" textRotation="255"/>
    </xf>
    <xf numFmtId="0" fontId="12" fillId="4" borderId="64" xfId="0" applyFont="1" applyFill="1" applyBorder="1" applyAlignment="1" applyProtection="1">
      <alignment horizontal="left" vertical="center" shrinkToFit="1"/>
      <protection locked="0"/>
    </xf>
    <xf numFmtId="0" fontId="12" fillId="4" borderId="65" xfId="0" applyFont="1" applyFill="1" applyBorder="1" applyAlignment="1" applyProtection="1">
      <alignment horizontal="left" vertical="center" shrinkToFit="1"/>
      <protection locked="0"/>
    </xf>
    <xf numFmtId="0" fontId="16" fillId="0" borderId="66"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0" fillId="4" borderId="11" xfId="0" applyFont="1" applyFill="1" applyBorder="1" applyAlignment="1" applyProtection="1">
      <alignment horizontal="left" vertical="center" shrinkToFit="1"/>
      <protection locked="0"/>
    </xf>
    <xf numFmtId="0" fontId="10" fillId="4" borderId="8" xfId="0" applyFont="1" applyFill="1" applyBorder="1" applyAlignment="1" applyProtection="1">
      <alignment horizontal="left" vertical="center" shrinkToFit="1"/>
      <protection locked="0"/>
    </xf>
    <xf numFmtId="0" fontId="10" fillId="4" borderId="12" xfId="0"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57" xfId="0" applyNumberFormat="1" applyFont="1" applyFill="1" applyBorder="1" applyAlignment="1" applyProtection="1">
      <alignment horizontal="center" vertical="center" shrinkToFit="1"/>
      <protection locked="0"/>
    </xf>
    <xf numFmtId="38" fontId="12" fillId="4" borderId="2" xfId="4" applyFont="1" applyFill="1" applyBorder="1" applyAlignment="1" applyProtection="1">
      <alignment horizontal="right" vertical="center" shrinkToFit="1"/>
      <protection locked="0"/>
    </xf>
    <xf numFmtId="0" fontId="12" fillId="0" borderId="2" xfId="0" applyFont="1" applyBorder="1" applyAlignment="1">
      <alignment horizontal="center" vertical="center"/>
    </xf>
    <xf numFmtId="0" fontId="12" fillId="0" borderId="58" xfId="0" applyFont="1" applyBorder="1" applyAlignment="1">
      <alignment horizontal="center" vertical="center"/>
    </xf>
    <xf numFmtId="0" fontId="12" fillId="0" borderId="70"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69"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49" fontId="12" fillId="4" borderId="5" xfId="0" applyNumberFormat="1"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15" fillId="4" borderId="2" xfId="0" applyFont="1" applyFill="1" applyBorder="1" applyAlignment="1" applyProtection="1">
      <alignment vertical="center" shrinkToFit="1"/>
      <protection locked="0"/>
    </xf>
    <xf numFmtId="0" fontId="15" fillId="4" borderId="3" xfId="0" applyFont="1" applyFill="1" applyBorder="1" applyAlignment="1" applyProtection="1">
      <alignment vertical="center" shrinkToFit="1"/>
      <protection locked="0"/>
    </xf>
    <xf numFmtId="176" fontId="15" fillId="0" borderId="60" xfId="0" applyNumberFormat="1" applyFont="1" applyBorder="1" applyAlignment="1">
      <alignment horizontal="right" vertical="center" shrinkToFit="1"/>
    </xf>
    <xf numFmtId="0" fontId="15" fillId="0" borderId="4" xfId="0" applyFont="1" applyBorder="1" applyAlignment="1">
      <alignment horizontal="center" vertical="center"/>
    </xf>
    <xf numFmtId="0" fontId="15" fillId="4" borderId="86" xfId="0" applyFont="1" applyFill="1" applyBorder="1" applyAlignment="1" applyProtection="1">
      <alignment horizontal="left" vertical="center" shrinkToFit="1"/>
      <protection locked="0"/>
    </xf>
    <xf numFmtId="0" fontId="15" fillId="4" borderId="84" xfId="0" applyFont="1" applyFill="1" applyBorder="1" applyAlignment="1" applyProtection="1">
      <alignment horizontal="left" vertical="center" shrinkToFit="1"/>
      <protection locked="0"/>
    </xf>
    <xf numFmtId="0" fontId="15" fillId="4" borderId="85" xfId="0" applyFont="1" applyFill="1" applyBorder="1" applyAlignment="1" applyProtection="1">
      <alignment horizontal="left" vertical="center" shrinkToFit="1"/>
      <protection locked="0"/>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6" fillId="0" borderId="1" xfId="0" applyFont="1" applyBorder="1" applyAlignment="1" applyProtection="1">
      <alignment horizontal="center" vertical="center" wrapText="1" shrinkToFit="1"/>
      <protection locked="0"/>
    </xf>
    <xf numFmtId="0" fontId="16" fillId="0" borderId="2" xfId="0" applyFont="1" applyBorder="1" applyAlignment="1" applyProtection="1">
      <alignment horizontal="center" vertical="center" shrinkToFit="1"/>
      <protection locked="0"/>
    </xf>
    <xf numFmtId="0" fontId="16" fillId="0" borderId="0" xfId="0" applyFont="1" applyAlignment="1">
      <alignment horizontal="center" vertical="center" wrapText="1"/>
    </xf>
    <xf numFmtId="49" fontId="12" fillId="4" borderId="2" xfId="0" applyNumberFormat="1" applyFont="1" applyFill="1" applyBorder="1" applyAlignment="1" applyProtection="1">
      <alignment horizontal="left" vertical="center" shrinkToFit="1"/>
      <protection locked="0"/>
    </xf>
    <xf numFmtId="49" fontId="12" fillId="4" borderId="3" xfId="0" applyNumberFormat="1" applyFont="1" applyFill="1" applyBorder="1" applyAlignment="1" applyProtection="1">
      <alignment horizontal="left" vertical="center" shrinkToFit="1"/>
      <protection locked="0"/>
    </xf>
    <xf numFmtId="0" fontId="18" fillId="0" borderId="0" xfId="0" applyFont="1" applyAlignment="1">
      <alignment horizontal="left" vertical="center" shrinkToFit="1"/>
    </xf>
    <xf numFmtId="0" fontId="18" fillId="0" borderId="130" xfId="0" applyFont="1" applyBorder="1" applyAlignment="1">
      <alignment horizontal="left" vertical="center" shrinkToFit="1"/>
    </xf>
    <xf numFmtId="0" fontId="18" fillId="0" borderId="131" xfId="0" applyFont="1" applyBorder="1" applyAlignment="1">
      <alignment horizontal="left" vertical="center" shrinkToFit="1"/>
    </xf>
    <xf numFmtId="0" fontId="18" fillId="0" borderId="132" xfId="0" applyFont="1" applyBorder="1" applyAlignment="1">
      <alignment horizontal="left" vertical="center" shrinkToFit="1"/>
    </xf>
    <xf numFmtId="0" fontId="12" fillId="0" borderId="45" xfId="0" applyFont="1" applyBorder="1" applyAlignment="1">
      <alignment horizontal="center" vertical="center"/>
    </xf>
    <xf numFmtId="0" fontId="15" fillId="4" borderId="87" xfId="0" applyFont="1" applyFill="1" applyBorder="1" applyAlignment="1" applyProtection="1">
      <alignment horizontal="left" vertical="center" shrinkToFit="1"/>
      <protection locked="0"/>
    </xf>
    <xf numFmtId="0" fontId="16" fillId="4" borderId="80" xfId="0" applyFont="1" applyFill="1" applyBorder="1" applyAlignment="1" applyProtection="1">
      <alignment vertical="center" shrinkToFit="1"/>
      <protection locked="0"/>
    </xf>
    <xf numFmtId="0" fontId="16" fillId="4" borderId="81" xfId="0" applyFont="1" applyFill="1" applyBorder="1" applyAlignment="1" applyProtection="1">
      <alignment vertical="center" shrinkToFit="1"/>
      <protection locked="0"/>
    </xf>
    <xf numFmtId="0" fontId="16" fillId="4" borderId="82" xfId="0" applyFont="1" applyFill="1" applyBorder="1" applyAlignment="1" applyProtection="1">
      <alignment vertical="center" shrinkToFit="1"/>
      <protection locked="0"/>
    </xf>
    <xf numFmtId="177" fontId="15" fillId="4" borderId="24" xfId="4" applyNumberFormat="1" applyFont="1" applyFill="1" applyBorder="1" applyAlignment="1" applyProtection="1">
      <alignment horizontal="right" vertical="center" shrinkToFit="1"/>
      <protection locked="0"/>
    </xf>
    <xf numFmtId="177" fontId="15" fillId="4" borderId="25" xfId="4" applyNumberFormat="1" applyFont="1" applyFill="1" applyBorder="1" applyAlignment="1" applyProtection="1">
      <alignment horizontal="right" vertical="center" shrinkToFit="1"/>
      <protection locked="0"/>
    </xf>
    <xf numFmtId="177" fontId="15" fillId="4" borderId="26" xfId="4" applyNumberFormat="1" applyFont="1" applyFill="1" applyBorder="1" applyAlignment="1" applyProtection="1">
      <alignment horizontal="right" vertical="center" shrinkToFit="1"/>
      <protection locked="0"/>
    </xf>
    <xf numFmtId="0" fontId="18" fillId="0" borderId="128" xfId="0" applyFont="1" applyBorder="1" applyAlignment="1">
      <alignment horizontal="left" vertical="center" shrinkToFit="1"/>
    </xf>
    <xf numFmtId="0" fontId="18" fillId="0" borderId="129" xfId="0" applyFont="1" applyBorder="1" applyAlignment="1">
      <alignment horizontal="left" vertical="center" shrinkToFit="1"/>
    </xf>
    <xf numFmtId="0" fontId="7" fillId="5" borderId="122" xfId="0" applyFont="1" applyFill="1" applyBorder="1" applyAlignment="1">
      <alignment horizontal="center" vertical="center"/>
    </xf>
    <xf numFmtId="0" fontId="7" fillId="5" borderId="121" xfId="0" applyFont="1" applyFill="1" applyBorder="1" applyAlignment="1">
      <alignment horizontal="center" vertical="center"/>
    </xf>
    <xf numFmtId="0" fontId="22" fillId="4" borderId="62" xfId="0" applyFont="1" applyFill="1" applyBorder="1" applyAlignment="1">
      <alignment horizontal="center" vertical="center"/>
    </xf>
    <xf numFmtId="0" fontId="22" fillId="4" borderId="42" xfId="0" applyFont="1" applyFill="1" applyBorder="1" applyAlignment="1">
      <alignment horizontal="center" vertical="center"/>
    </xf>
    <xf numFmtId="0" fontId="22" fillId="4" borderId="45" xfId="0" applyFont="1" applyFill="1" applyBorder="1" applyAlignment="1">
      <alignment horizontal="center" vertical="center"/>
    </xf>
    <xf numFmtId="0" fontId="15" fillId="0" borderId="2" xfId="0" applyFont="1" applyBorder="1" applyAlignment="1">
      <alignment horizontal="left" vertical="center"/>
    </xf>
    <xf numFmtId="0" fontId="15" fillId="0" borderId="58" xfId="0" applyFont="1" applyBorder="1" applyAlignment="1">
      <alignment horizontal="left" vertical="center"/>
    </xf>
    <xf numFmtId="0" fontId="15" fillId="0" borderId="60" xfId="0" applyFont="1" applyBorder="1" applyAlignment="1">
      <alignment horizontal="left" vertical="center"/>
    </xf>
    <xf numFmtId="0" fontId="15" fillId="0" borderId="61" xfId="0" applyFont="1" applyBorder="1" applyAlignment="1">
      <alignment horizontal="left" vertical="center"/>
    </xf>
    <xf numFmtId="49" fontId="15" fillId="0" borderId="50" xfId="0" applyNumberFormat="1" applyFont="1" applyBorder="1" applyAlignment="1">
      <alignment horizontal="center" vertical="center" wrapText="1"/>
    </xf>
    <xf numFmtId="49" fontId="15" fillId="0" borderId="51" xfId="0" applyNumberFormat="1" applyFont="1" applyBorder="1" applyAlignment="1">
      <alignment horizontal="center" vertical="center" wrapText="1"/>
    </xf>
    <xf numFmtId="38" fontId="7" fillId="0" borderId="52" xfId="4" applyFont="1" applyFill="1" applyBorder="1" applyAlignment="1">
      <alignment horizontal="right" vertical="center" shrinkToFit="1"/>
    </xf>
    <xf numFmtId="38" fontId="7" fillId="0" borderId="51" xfId="4" applyFont="1" applyFill="1" applyBorder="1" applyAlignment="1">
      <alignment horizontal="right" vertical="center" shrinkToFit="1"/>
    </xf>
    <xf numFmtId="38" fontId="7" fillId="0" borderId="53" xfId="4" applyFont="1" applyFill="1" applyBorder="1" applyAlignment="1">
      <alignment horizontal="right" vertical="center" shrinkToFit="1"/>
    </xf>
    <xf numFmtId="0" fontId="23" fillId="0" borderId="0" xfId="0" applyFont="1" applyAlignment="1">
      <alignment horizontal="center" vertical="center"/>
    </xf>
    <xf numFmtId="0" fontId="25" fillId="0" borderId="5" xfId="0" applyFont="1" applyBorder="1" applyAlignment="1">
      <alignment horizontal="left" vertical="top" wrapText="1"/>
    </xf>
    <xf numFmtId="0" fontId="25" fillId="0" borderId="56" xfId="0" applyFont="1" applyBorder="1" applyAlignment="1">
      <alignment horizontal="left" vertical="top" wrapText="1"/>
    </xf>
    <xf numFmtId="0" fontId="19" fillId="4" borderId="2" xfId="7" applyFill="1" applyBorder="1" applyAlignment="1" applyProtection="1">
      <alignment horizontal="left" vertical="center" shrinkToFit="1"/>
      <protection locked="0"/>
    </xf>
    <xf numFmtId="0" fontId="19" fillId="4" borderId="58" xfId="7" applyFill="1" applyBorder="1" applyAlignment="1" applyProtection="1">
      <alignment horizontal="left" vertical="center" shrinkToFit="1"/>
      <protection locked="0"/>
    </xf>
    <xf numFmtId="178" fontId="15" fillId="0" borderId="60" xfId="0" applyNumberFormat="1" applyFont="1" applyBorder="1" applyAlignment="1">
      <alignment horizontal="right" vertical="center" shrinkToFit="1"/>
    </xf>
  </cellXfs>
  <cellStyles count="8">
    <cellStyle name="パーセント 2" xfId="2" xr:uid="{00000000-0005-0000-0000-000000000000}"/>
    <cellStyle name="ハイパーリンク" xfId="7" builtinId="8"/>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2">
    <dxf>
      <font>
        <color theme="0"/>
      </font>
    </dxf>
    <dxf>
      <font>
        <color theme="0"/>
      </font>
    </dxf>
  </dxfs>
  <tableStyles count="0" defaultTableStyle="TableStyleMedium2" defaultPivotStyle="PivotStyleLight16"/>
  <colors>
    <mruColors>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17</xdr:row>
          <xdr:rowOff>219075</xdr:rowOff>
        </xdr:from>
        <xdr:to>
          <xdr:col>7</xdr:col>
          <xdr:colOff>0</xdr:colOff>
          <xdr:row>19</xdr:row>
          <xdr:rowOff>28575</xdr:rowOff>
        </xdr:to>
        <xdr:sp macro="" textlink="">
          <xdr:nvSpPr>
            <xdr:cNvPr id="33796" name="チェック 1" hidden="1">
              <a:extLst>
                <a:ext uri="{63B3BB69-23CF-44E3-9099-C40C66FF867C}">
                  <a14:compatExt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xdr:row>
          <xdr:rowOff>228600</xdr:rowOff>
        </xdr:from>
        <xdr:to>
          <xdr:col>16</xdr:col>
          <xdr:colOff>0</xdr:colOff>
          <xdr:row>19</xdr:row>
          <xdr:rowOff>38100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9525</xdr:colOff>
      <xdr:row>26</xdr:row>
      <xdr:rowOff>180975</xdr:rowOff>
    </xdr:from>
    <xdr:to>
      <xdr:col>29</xdr:col>
      <xdr:colOff>215265</xdr:colOff>
      <xdr:row>48</xdr:row>
      <xdr:rowOff>100425</xdr:rowOff>
    </xdr:to>
    <xdr:pic>
      <xdr:nvPicPr>
        <xdr:cNvPr id="7" name="Picture 5">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343650"/>
          <a:ext cx="5244465" cy="43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983F-3A85-4276-A93D-AA541783B37D}">
  <sheetPr>
    <tabColor rgb="FFFFFF00"/>
  </sheetPr>
  <dimension ref="A1:E15"/>
  <sheetViews>
    <sheetView tabSelected="1" view="pageBreakPreview" zoomScaleNormal="85" zoomScaleSheetLayoutView="100" workbookViewId="0">
      <selection activeCell="B1" sqref="B1"/>
    </sheetView>
  </sheetViews>
  <sheetFormatPr defaultColWidth="9" defaultRowHeight="15.75"/>
  <cols>
    <col min="1" max="1" width="1.5" style="3" customWidth="1"/>
    <col min="2" max="2" width="4.625" style="3" customWidth="1"/>
    <col min="3" max="3" width="64.5" style="3" bestFit="1" customWidth="1"/>
    <col min="4" max="4" width="64.5" style="3" customWidth="1"/>
    <col min="5" max="5" width="50.625" style="3" customWidth="1"/>
    <col min="6" max="16384" width="9" style="3"/>
  </cols>
  <sheetData>
    <row r="1" spans="1:5">
      <c r="A1" s="1"/>
      <c r="B1" s="1"/>
      <c r="C1" s="2"/>
      <c r="D1" s="2"/>
      <c r="E1" s="2"/>
    </row>
    <row r="2" spans="1:5" ht="19.5">
      <c r="A2" s="1"/>
      <c r="B2" s="4" t="s">
        <v>0</v>
      </c>
      <c r="C2" s="2"/>
      <c r="D2" s="5"/>
      <c r="E2" s="2"/>
    </row>
    <row r="3" spans="1:5" ht="19.5">
      <c r="A3" s="1"/>
      <c r="B3" s="4"/>
      <c r="C3" s="2"/>
      <c r="D3" s="5"/>
      <c r="E3" s="2"/>
    </row>
    <row r="4" spans="1:5" ht="16.5">
      <c r="A4" s="1"/>
      <c r="B4" s="6" t="s">
        <v>188</v>
      </c>
      <c r="C4" s="2"/>
      <c r="D4" s="5"/>
      <c r="E4" s="2"/>
    </row>
    <row r="5" spans="1:5" ht="16.5">
      <c r="A5" s="1"/>
      <c r="B5" s="6"/>
      <c r="C5" s="2"/>
      <c r="D5" s="5"/>
      <c r="E5" s="2"/>
    </row>
    <row r="6" spans="1:5" ht="17.25" thickBot="1">
      <c r="A6" s="1"/>
      <c r="B6" s="1"/>
      <c r="C6" s="5"/>
      <c r="D6" s="5"/>
      <c r="E6" s="2"/>
    </row>
    <row r="7" spans="1:5" s="20" customFormat="1" ht="14.25">
      <c r="A7" s="8"/>
      <c r="B7" s="141" t="s">
        <v>1</v>
      </c>
      <c r="C7" s="143" t="s">
        <v>2</v>
      </c>
      <c r="D7" s="143" t="s">
        <v>3</v>
      </c>
    </row>
    <row r="8" spans="1:5" ht="39.950000000000003" customHeight="1">
      <c r="A8" s="1"/>
      <c r="B8" s="142">
        <v>1</v>
      </c>
      <c r="C8" s="144" t="s">
        <v>210</v>
      </c>
      <c r="D8" s="144"/>
    </row>
    <row r="9" spans="1:5" ht="80.099999999999994" customHeight="1">
      <c r="A9" s="1"/>
      <c r="B9" s="142">
        <v>2</v>
      </c>
      <c r="C9" s="144"/>
      <c r="D9" s="144" t="s">
        <v>211</v>
      </c>
    </row>
    <row r="10" spans="1:5" ht="39.950000000000003" customHeight="1">
      <c r="A10" s="1"/>
      <c r="B10" s="142">
        <v>3</v>
      </c>
      <c r="C10" s="144" t="s">
        <v>212</v>
      </c>
      <c r="D10" s="144"/>
    </row>
    <row r="11" spans="1:5" ht="57" customHeight="1">
      <c r="A11" s="1"/>
      <c r="B11" s="142">
        <v>4</v>
      </c>
      <c r="C11" s="144" t="s">
        <v>213</v>
      </c>
      <c r="D11" s="144"/>
    </row>
    <row r="12" spans="1:5" ht="80.099999999999994" customHeight="1">
      <c r="A12" s="1"/>
      <c r="B12" s="142">
        <v>5</v>
      </c>
      <c r="C12" s="144" t="s">
        <v>214</v>
      </c>
      <c r="D12" s="144"/>
    </row>
    <row r="13" spans="1:5" ht="39.950000000000003" customHeight="1">
      <c r="A13" s="1"/>
      <c r="B13" s="142">
        <v>6</v>
      </c>
      <c r="C13" s="145" t="s">
        <v>4</v>
      </c>
      <c r="D13" s="146"/>
    </row>
    <row r="14" spans="1:5" ht="60" customHeight="1">
      <c r="A14" s="1"/>
      <c r="B14" s="142">
        <v>7</v>
      </c>
      <c r="C14" s="144" t="s">
        <v>5</v>
      </c>
      <c r="D14" s="144"/>
    </row>
    <row r="15" spans="1:5" ht="80.099999999999994" customHeight="1">
      <c r="A15" s="1"/>
      <c r="B15" s="142">
        <v>8</v>
      </c>
      <c r="C15" s="147" t="s">
        <v>215</v>
      </c>
      <c r="D15" s="148"/>
    </row>
  </sheetData>
  <phoneticPr fontId="3"/>
  <pageMargins left="0.43307086614173229" right="0.23622047244094488"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7E0F-A538-4C48-AD0B-00092BEE1975}">
  <dimension ref="A1:AJ110"/>
  <sheetViews>
    <sheetView view="pageBreakPreview" zoomScaleNormal="100" zoomScaleSheetLayoutView="100" workbookViewId="0">
      <selection activeCell="AF110" sqref="AF110:AI110"/>
    </sheetView>
  </sheetViews>
  <sheetFormatPr defaultColWidth="9" defaultRowHeight="15.75"/>
  <cols>
    <col min="1" max="2" width="2.875" style="3" customWidth="1"/>
    <col min="3" max="3" width="3.5" style="3" bestFit="1" customWidth="1"/>
    <col min="4" max="37" width="2.875" style="3" customWidth="1"/>
    <col min="38" max="16384" width="9" style="3"/>
  </cols>
  <sheetData>
    <row r="1" spans="1:36">
      <c r="A1" s="7" t="s">
        <v>6</v>
      </c>
      <c r="B1" s="8"/>
      <c r="C1" s="9"/>
      <c r="D1" s="9"/>
      <c r="E1" s="8"/>
      <c r="F1" s="8"/>
      <c r="G1" s="8"/>
      <c r="H1" s="8"/>
      <c r="I1" s="8"/>
      <c r="J1" s="8"/>
      <c r="K1" s="8"/>
      <c r="L1" s="8"/>
      <c r="M1" s="8"/>
      <c r="N1" s="8"/>
      <c r="O1" s="8"/>
      <c r="P1" s="8"/>
      <c r="Q1" s="8"/>
      <c r="R1" s="8"/>
      <c r="S1" s="8"/>
      <c r="T1" s="8"/>
      <c r="U1" s="8"/>
      <c r="V1" s="8"/>
      <c r="W1" s="8"/>
      <c r="X1" s="8"/>
      <c r="Y1" s="8"/>
      <c r="Z1" s="8"/>
      <c r="AA1" s="8"/>
      <c r="AB1" s="8"/>
      <c r="AH1" s="357" t="s">
        <v>202</v>
      </c>
      <c r="AI1" s="357"/>
      <c r="AJ1" s="357"/>
    </row>
    <row r="2" spans="1:36" ht="15.75" customHeight="1">
      <c r="A2" s="369" t="s">
        <v>189</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row>
    <row r="3" spans="1:36">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36">
      <c r="A4" s="8"/>
      <c r="B4" s="8"/>
      <c r="C4" s="9"/>
      <c r="D4" s="9"/>
      <c r="E4" s="8"/>
      <c r="F4" s="8"/>
      <c r="G4" s="8"/>
      <c r="H4" s="8"/>
      <c r="I4" s="8"/>
      <c r="J4" s="8"/>
      <c r="K4" s="8"/>
      <c r="S4" s="8"/>
      <c r="T4" s="8"/>
      <c r="U4" s="8"/>
      <c r="V4" s="8"/>
      <c r="W4" s="8"/>
      <c r="X4" s="8"/>
      <c r="Y4" s="8"/>
      <c r="Z4" s="10" t="s">
        <v>7</v>
      </c>
      <c r="AA4" s="200"/>
      <c r="AB4" s="200"/>
      <c r="AC4" s="9" t="s">
        <v>8</v>
      </c>
      <c r="AD4" s="200"/>
      <c r="AE4" s="200"/>
      <c r="AF4" s="9" t="s">
        <v>9</v>
      </c>
      <c r="AG4" s="200"/>
      <c r="AH4" s="200"/>
      <c r="AI4" s="9" t="s">
        <v>10</v>
      </c>
    </row>
    <row r="5" spans="1:36" ht="15.75" customHeight="1">
      <c r="A5" s="234" t="s">
        <v>11</v>
      </c>
      <c r="B5" s="234"/>
      <c r="C5" s="234"/>
      <c r="D5" s="234"/>
      <c r="E5" s="234"/>
      <c r="F5" s="234"/>
      <c r="G5" s="234"/>
      <c r="H5" s="8"/>
      <c r="I5" s="8" t="s">
        <v>12</v>
      </c>
      <c r="J5" s="8"/>
      <c r="K5" s="8"/>
      <c r="L5" s="8"/>
      <c r="M5" s="8"/>
      <c r="N5" s="8"/>
      <c r="O5" s="8"/>
      <c r="P5" s="8"/>
      <c r="Q5" s="8"/>
      <c r="R5" s="8"/>
      <c r="S5" s="8"/>
      <c r="T5" s="8"/>
      <c r="U5" s="8"/>
      <c r="V5" s="8"/>
      <c r="W5" s="8"/>
      <c r="X5" s="8"/>
      <c r="Y5" s="8"/>
      <c r="Z5" s="8"/>
      <c r="AA5" s="8"/>
      <c r="AB5" s="8"/>
    </row>
    <row r="6" spans="1:36" ht="9.9499999999999993" customHeight="1">
      <c r="A6" s="8"/>
      <c r="B6" s="8"/>
      <c r="C6" s="9"/>
      <c r="D6" s="9"/>
      <c r="E6" s="8"/>
      <c r="F6" s="8"/>
      <c r="G6" s="8"/>
      <c r="H6" s="8"/>
      <c r="I6" s="8"/>
      <c r="J6" s="8"/>
      <c r="K6" s="8"/>
      <c r="L6" s="8"/>
      <c r="M6" s="8"/>
      <c r="N6" s="8"/>
      <c r="O6" s="8"/>
      <c r="P6" s="8"/>
      <c r="Q6" s="8"/>
      <c r="R6" s="8"/>
      <c r="S6" s="8"/>
      <c r="T6" s="8"/>
      <c r="U6" s="8"/>
      <c r="V6" s="8"/>
      <c r="W6" s="8"/>
      <c r="X6" s="8"/>
      <c r="Y6" s="8"/>
      <c r="Z6" s="8"/>
      <c r="AA6" s="8"/>
      <c r="AB6" s="8"/>
    </row>
    <row r="7" spans="1:36" ht="15.75" customHeight="1">
      <c r="A7" s="8" t="s">
        <v>13</v>
      </c>
      <c r="B7" s="8"/>
      <c r="C7" s="9"/>
      <c r="D7" s="9"/>
      <c r="E7" s="8"/>
      <c r="F7" s="8"/>
      <c r="G7" s="8"/>
      <c r="H7" s="8"/>
      <c r="I7" s="8"/>
      <c r="J7" s="8"/>
      <c r="K7" s="8"/>
      <c r="L7" s="8"/>
      <c r="M7" s="8"/>
      <c r="N7" s="8"/>
      <c r="O7" s="8"/>
      <c r="P7" s="8"/>
      <c r="Q7" s="8"/>
      <c r="R7" s="8"/>
      <c r="S7" s="8"/>
      <c r="T7" s="8"/>
      <c r="U7" s="8"/>
      <c r="V7" s="8"/>
      <c r="W7" s="8"/>
      <c r="X7" s="8"/>
      <c r="Y7" s="8"/>
      <c r="Z7" s="8"/>
      <c r="AA7" s="8"/>
      <c r="AB7" s="8"/>
    </row>
    <row r="8" spans="1:36" ht="9.9499999999999993" customHeight="1" thickBot="1">
      <c r="A8" s="8"/>
      <c r="B8" s="8"/>
      <c r="C8" s="9"/>
      <c r="D8" s="9"/>
      <c r="E8" s="8"/>
      <c r="F8" s="8"/>
      <c r="G8" s="8"/>
      <c r="H8" s="8"/>
      <c r="I8" s="8"/>
      <c r="J8" s="8"/>
      <c r="K8" s="8"/>
      <c r="L8" s="8"/>
      <c r="M8" s="8"/>
      <c r="N8" s="8"/>
      <c r="O8" s="8"/>
      <c r="P8" s="8"/>
      <c r="Q8" s="8"/>
      <c r="R8" s="8"/>
      <c r="S8" s="8"/>
      <c r="T8" s="8"/>
      <c r="U8" s="8"/>
      <c r="V8" s="8"/>
      <c r="W8" s="8"/>
      <c r="X8" s="8"/>
      <c r="Y8" s="8"/>
      <c r="Z8" s="8"/>
      <c r="AA8" s="8"/>
      <c r="AB8" s="8"/>
    </row>
    <row r="9" spans="1:36" ht="15.75" customHeight="1">
      <c r="B9" s="236" t="s">
        <v>179</v>
      </c>
      <c r="C9" s="209" t="s">
        <v>14</v>
      </c>
      <c r="D9" s="210"/>
      <c r="E9" s="210"/>
      <c r="F9" s="210"/>
      <c r="G9" s="211"/>
      <c r="H9" s="219"/>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1"/>
    </row>
    <row r="10" spans="1:36" ht="33" customHeight="1">
      <c r="B10" s="237"/>
      <c r="C10" s="177" t="s">
        <v>15</v>
      </c>
      <c r="D10" s="178"/>
      <c r="E10" s="178"/>
      <c r="F10" s="178"/>
      <c r="G10" s="212"/>
      <c r="H10" s="222"/>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4"/>
    </row>
    <row r="11" spans="1:36">
      <c r="B11" s="237"/>
      <c r="C11" s="213" t="s">
        <v>16</v>
      </c>
      <c r="D11" s="214"/>
      <c r="E11" s="214"/>
      <c r="F11" s="214"/>
      <c r="G11" s="215"/>
      <c r="H11" s="358" t="s">
        <v>17</v>
      </c>
      <c r="I11" s="359"/>
      <c r="J11" s="359"/>
      <c r="K11" s="190"/>
      <c r="L11" s="191"/>
      <c r="M11" s="64" t="s">
        <v>18</v>
      </c>
      <c r="N11" s="190"/>
      <c r="O11" s="192"/>
      <c r="P11" s="191"/>
      <c r="Q11" s="64" t="s">
        <v>19</v>
      </c>
      <c r="R11" s="228"/>
      <c r="S11" s="228"/>
      <c r="T11" s="228"/>
      <c r="U11" s="228"/>
      <c r="V11" s="228"/>
      <c r="W11" s="228"/>
      <c r="X11" s="228"/>
      <c r="Y11" s="228"/>
      <c r="Z11" s="228"/>
      <c r="AA11" s="228"/>
      <c r="AB11" s="228"/>
      <c r="AC11" s="228"/>
      <c r="AD11" s="228"/>
      <c r="AE11" s="228"/>
      <c r="AF11" s="228"/>
      <c r="AG11" s="228"/>
      <c r="AH11" s="228"/>
      <c r="AI11" s="229"/>
    </row>
    <row r="12" spans="1:36" ht="33" customHeight="1">
      <c r="B12" s="237"/>
      <c r="C12" s="216"/>
      <c r="D12" s="217"/>
      <c r="E12" s="217"/>
      <c r="F12" s="217"/>
      <c r="G12" s="218"/>
      <c r="H12" s="225"/>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7"/>
    </row>
    <row r="13" spans="1:36" ht="19.899999999999999" customHeight="1">
      <c r="B13" s="237"/>
      <c r="C13" s="240" t="s">
        <v>20</v>
      </c>
      <c r="D13" s="240"/>
      <c r="E13" s="240"/>
      <c r="F13" s="240"/>
      <c r="G13" s="240"/>
      <c r="H13" s="189" t="s">
        <v>21</v>
      </c>
      <c r="I13" s="189"/>
      <c r="J13" s="189"/>
      <c r="K13" s="231"/>
      <c r="L13" s="231"/>
      <c r="M13" s="231"/>
      <c r="N13" s="231"/>
      <c r="O13" s="231"/>
      <c r="P13" s="231"/>
      <c r="Q13" s="231"/>
      <c r="R13" s="231"/>
      <c r="S13" s="231"/>
      <c r="T13" s="231"/>
      <c r="U13" s="189" t="s">
        <v>22</v>
      </c>
      <c r="V13" s="189"/>
      <c r="W13" s="189"/>
      <c r="X13" s="231"/>
      <c r="Y13" s="231"/>
      <c r="Z13" s="231"/>
      <c r="AA13" s="231"/>
      <c r="AB13" s="231"/>
      <c r="AC13" s="231"/>
      <c r="AD13" s="231"/>
      <c r="AE13" s="231"/>
      <c r="AF13" s="231"/>
      <c r="AG13" s="231"/>
      <c r="AH13" s="231"/>
      <c r="AI13" s="232"/>
    </row>
    <row r="14" spans="1:36" ht="19.899999999999999" customHeight="1">
      <c r="B14" s="237"/>
      <c r="C14" s="240" t="s">
        <v>23</v>
      </c>
      <c r="D14" s="240"/>
      <c r="E14" s="240"/>
      <c r="F14" s="240"/>
      <c r="G14" s="240"/>
      <c r="H14" s="189" t="s">
        <v>24</v>
      </c>
      <c r="I14" s="189"/>
      <c r="J14" s="189"/>
      <c r="K14" s="231"/>
      <c r="L14" s="231"/>
      <c r="M14" s="231"/>
      <c r="N14" s="231"/>
      <c r="O14" s="231"/>
      <c r="P14" s="231"/>
      <c r="Q14" s="231"/>
      <c r="R14" s="231"/>
      <c r="S14" s="231"/>
      <c r="T14" s="231"/>
      <c r="U14" s="189" t="s">
        <v>25</v>
      </c>
      <c r="V14" s="189"/>
      <c r="W14" s="189"/>
      <c r="X14" s="231"/>
      <c r="Y14" s="231"/>
      <c r="Z14" s="231"/>
      <c r="AA14" s="231"/>
      <c r="AB14" s="231"/>
      <c r="AC14" s="231"/>
      <c r="AD14" s="231"/>
      <c r="AE14" s="231"/>
      <c r="AF14" s="231"/>
      <c r="AG14" s="231"/>
      <c r="AH14" s="231"/>
      <c r="AI14" s="232"/>
    </row>
    <row r="15" spans="1:36" ht="19.899999999999999" customHeight="1" thickBot="1">
      <c r="B15" s="238"/>
      <c r="C15" s="239" t="s">
        <v>185</v>
      </c>
      <c r="D15" s="239"/>
      <c r="E15" s="239"/>
      <c r="F15" s="239"/>
      <c r="G15" s="239"/>
      <c r="H15" s="235" t="s">
        <v>24</v>
      </c>
      <c r="I15" s="235"/>
      <c r="J15" s="235"/>
      <c r="K15" s="230"/>
      <c r="L15" s="230"/>
      <c r="M15" s="230"/>
      <c r="N15" s="230"/>
      <c r="O15" s="230"/>
      <c r="P15" s="230"/>
      <c r="Q15" s="230"/>
      <c r="R15" s="230"/>
      <c r="S15" s="230"/>
      <c r="T15" s="230"/>
      <c r="U15" s="235" t="s">
        <v>25</v>
      </c>
      <c r="V15" s="235"/>
      <c r="W15" s="235"/>
      <c r="X15" s="230"/>
      <c r="Y15" s="230"/>
      <c r="Z15" s="230"/>
      <c r="AA15" s="230"/>
      <c r="AB15" s="230"/>
      <c r="AC15" s="230"/>
      <c r="AD15" s="230"/>
      <c r="AE15" s="230"/>
      <c r="AF15" s="230"/>
      <c r="AG15" s="230"/>
      <c r="AH15" s="230"/>
      <c r="AI15" s="233"/>
    </row>
    <row r="16" spans="1:36" ht="20.100000000000001" customHeight="1" thickBot="1">
      <c r="A16" s="11"/>
      <c r="B16" s="8"/>
      <c r="C16" s="132" t="s">
        <v>186</v>
      </c>
      <c r="D16" s="9"/>
      <c r="E16" s="8"/>
      <c r="F16" s="8"/>
      <c r="G16" s="8"/>
      <c r="H16" s="8"/>
      <c r="I16" s="8"/>
      <c r="J16" s="8"/>
      <c r="K16" s="8"/>
      <c r="L16" s="8"/>
      <c r="M16" s="8"/>
      <c r="N16" s="8"/>
      <c r="O16" s="8"/>
      <c r="P16" s="8"/>
      <c r="Q16" s="8"/>
      <c r="R16" s="8"/>
      <c r="S16" s="8"/>
      <c r="T16" s="8"/>
      <c r="U16" s="8"/>
      <c r="V16" s="8"/>
      <c r="W16" s="8"/>
      <c r="X16" s="8"/>
      <c r="Y16" s="8"/>
      <c r="Z16" s="8"/>
      <c r="AA16" s="8"/>
      <c r="AB16" s="8"/>
    </row>
    <row r="17" spans="1:35" ht="20.100000000000001" customHeight="1">
      <c r="B17" s="379" t="s">
        <v>169</v>
      </c>
      <c r="C17" s="338"/>
      <c r="D17" s="338"/>
      <c r="E17" s="338"/>
      <c r="F17" s="370"/>
      <c r="G17" s="371"/>
      <c r="H17" s="371"/>
      <c r="I17" s="371"/>
      <c r="J17" s="371"/>
      <c r="K17" s="371"/>
      <c r="L17" s="371"/>
      <c r="M17" s="371"/>
      <c r="N17" s="371"/>
      <c r="O17" s="371"/>
      <c r="P17" s="371"/>
      <c r="Q17" s="372"/>
      <c r="R17" s="337" t="s">
        <v>170</v>
      </c>
      <c r="S17" s="338"/>
      <c r="T17" s="338"/>
      <c r="U17" s="338"/>
      <c r="V17" s="341"/>
      <c r="W17" s="342"/>
      <c r="X17" s="343"/>
      <c r="Y17" s="342"/>
      <c r="Z17" s="344"/>
      <c r="AA17" s="344"/>
      <c r="AB17" s="344"/>
      <c r="AC17" s="344"/>
      <c r="AD17" s="345" t="s">
        <v>171</v>
      </c>
      <c r="AE17" s="345"/>
      <c r="AF17" s="345"/>
      <c r="AG17" s="346"/>
      <c r="AH17" s="305"/>
      <c r="AI17" s="306"/>
    </row>
    <row r="18" spans="1:35" ht="20.100000000000001" customHeight="1">
      <c r="B18" s="380" t="s">
        <v>203</v>
      </c>
      <c r="C18" s="381"/>
      <c r="D18" s="381"/>
      <c r="E18" s="381"/>
      <c r="F18" s="373"/>
      <c r="G18" s="374"/>
      <c r="H18" s="374"/>
      <c r="I18" s="374"/>
      <c r="J18" s="374"/>
      <c r="K18" s="374"/>
      <c r="L18" s="374"/>
      <c r="M18" s="374"/>
      <c r="N18" s="374"/>
      <c r="O18" s="374"/>
      <c r="P18" s="374"/>
      <c r="Q18" s="375"/>
      <c r="R18" s="339" t="s">
        <v>204</v>
      </c>
      <c r="S18" s="340"/>
      <c r="T18" s="340"/>
      <c r="U18" s="340"/>
      <c r="V18" s="347"/>
      <c r="W18" s="348"/>
      <c r="X18" s="348"/>
      <c r="Y18" s="348"/>
      <c r="Z18" s="348"/>
      <c r="AA18" s="348"/>
      <c r="AB18" s="360"/>
      <c r="AC18" s="361"/>
      <c r="AD18" s="309" t="s">
        <v>178</v>
      </c>
      <c r="AE18" s="309"/>
      <c r="AF18" s="309"/>
      <c r="AG18" s="310"/>
      <c r="AH18" s="307"/>
      <c r="AI18" s="308"/>
    </row>
    <row r="19" spans="1:35" ht="24.95" customHeight="1">
      <c r="B19" s="334" t="s">
        <v>172</v>
      </c>
      <c r="C19" s="335"/>
      <c r="D19" s="335"/>
      <c r="E19" s="335"/>
      <c r="F19" s="53" t="s">
        <v>173</v>
      </c>
      <c r="G19" s="55" t="s">
        <v>174</v>
      </c>
      <c r="H19" s="56"/>
      <c r="I19" s="56"/>
      <c r="J19" s="56"/>
      <c r="K19" s="56"/>
      <c r="L19" s="56"/>
      <c r="M19" s="56"/>
      <c r="N19" s="56"/>
      <c r="O19" s="56"/>
      <c r="P19" s="57" t="s">
        <v>175</v>
      </c>
      <c r="Q19" s="56"/>
      <c r="R19" s="56"/>
      <c r="S19" s="56"/>
      <c r="T19" s="56"/>
      <c r="U19" s="56"/>
      <c r="V19" s="56"/>
      <c r="W19" s="58"/>
      <c r="X19" s="59"/>
      <c r="Y19" s="59"/>
      <c r="Z19" s="139"/>
      <c r="AA19" s="59"/>
      <c r="AB19" s="59"/>
      <c r="AC19" s="59"/>
      <c r="AD19" s="59"/>
      <c r="AE19" s="59"/>
      <c r="AF19" s="59"/>
      <c r="AG19" s="59"/>
      <c r="AH19" s="59"/>
      <c r="AI19" s="140"/>
    </row>
    <row r="20" spans="1:35" ht="20.100000000000001" customHeight="1">
      <c r="B20" s="334" t="s">
        <v>176</v>
      </c>
      <c r="C20" s="335"/>
      <c r="D20" s="335"/>
      <c r="E20" s="336"/>
      <c r="F20" s="362"/>
      <c r="G20" s="363"/>
      <c r="H20" s="364"/>
      <c r="I20" s="364"/>
      <c r="J20" s="364"/>
      <c r="K20" s="364"/>
      <c r="L20" s="364"/>
      <c r="M20" s="364"/>
      <c r="N20" s="364"/>
      <c r="O20" s="364"/>
      <c r="P20" s="364"/>
      <c r="Q20" s="364"/>
      <c r="R20" s="365"/>
      <c r="S20" s="366"/>
      <c r="T20" s="367" t="s">
        <v>177</v>
      </c>
      <c r="U20" s="368"/>
      <c r="V20" s="368"/>
      <c r="W20" s="58"/>
      <c r="X20" s="59"/>
      <c r="Y20" s="59"/>
      <c r="Z20" s="59"/>
      <c r="AA20" s="59"/>
      <c r="AB20" s="59"/>
      <c r="AC20" s="59"/>
      <c r="AD20" s="59"/>
      <c r="AE20" s="59"/>
      <c r="AF20" s="59"/>
      <c r="AG20" s="59"/>
      <c r="AH20" s="59"/>
      <c r="AI20" s="60"/>
    </row>
    <row r="21" spans="1:35" ht="20.100000000000001" customHeight="1">
      <c r="B21" s="349" t="s">
        <v>198</v>
      </c>
      <c r="C21" s="350"/>
      <c r="D21" s="350"/>
      <c r="E21" s="351"/>
      <c r="F21" s="138"/>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4"/>
    </row>
    <row r="22" spans="1:35" ht="30" customHeight="1" thickBot="1">
      <c r="B22" s="352" t="s">
        <v>199</v>
      </c>
      <c r="C22" s="353"/>
      <c r="D22" s="353"/>
      <c r="E22" s="354"/>
      <c r="F22" s="376"/>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8"/>
    </row>
    <row r="23" spans="1:35">
      <c r="A23" s="11"/>
      <c r="B23" s="355" t="s">
        <v>200</v>
      </c>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row>
    <row r="24" spans="1:35">
      <c r="A24" s="11"/>
      <c r="B24" s="356" t="s">
        <v>201</v>
      </c>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row>
    <row r="25" spans="1:35">
      <c r="A25" s="11"/>
      <c r="B25" s="8"/>
      <c r="C25" s="9"/>
      <c r="D25" s="9"/>
      <c r="E25" s="8"/>
      <c r="F25" s="8"/>
      <c r="G25" s="8"/>
      <c r="H25" s="8"/>
      <c r="I25" s="8"/>
      <c r="J25" s="8"/>
      <c r="K25" s="8"/>
      <c r="L25" s="8"/>
      <c r="M25" s="8"/>
      <c r="N25" s="8"/>
      <c r="O25" s="8"/>
      <c r="P25" s="8"/>
      <c r="Q25" s="8"/>
      <c r="R25" s="8"/>
      <c r="S25" s="8"/>
      <c r="T25" s="8"/>
      <c r="U25" s="8"/>
      <c r="V25" s="8"/>
      <c r="W25" s="8"/>
      <c r="X25" s="8"/>
      <c r="Y25" s="8"/>
      <c r="Z25" s="8"/>
      <c r="AA25" s="8"/>
      <c r="AB25" s="8"/>
    </row>
    <row r="26" spans="1:35">
      <c r="A26" s="11"/>
      <c r="B26" s="208" t="s">
        <v>180</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row>
    <row r="27" spans="1:35">
      <c r="A27" s="11"/>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row>
    <row r="28" spans="1:35">
      <c r="A28" s="11"/>
      <c r="B28" s="8"/>
      <c r="C28" s="9"/>
      <c r="D28" s="9"/>
      <c r="E28" s="67"/>
      <c r="F28" s="67"/>
      <c r="G28" s="67"/>
      <c r="H28" s="67"/>
      <c r="I28" s="67"/>
      <c r="J28" s="67"/>
      <c r="K28" s="67"/>
      <c r="L28" s="67"/>
      <c r="M28" s="67"/>
      <c r="N28" s="67"/>
      <c r="O28" s="67"/>
      <c r="P28" s="67"/>
      <c r="Q28" s="67"/>
      <c r="R28" s="67"/>
      <c r="S28" s="67"/>
      <c r="T28" s="67"/>
      <c r="U28" s="67"/>
      <c r="V28" s="67"/>
      <c r="W28" s="67"/>
      <c r="X28" s="67"/>
      <c r="Y28" s="67"/>
      <c r="Z28" s="67"/>
      <c r="AA28" s="67"/>
      <c r="AB28" s="67"/>
      <c r="AC28" s="70"/>
      <c r="AD28" s="70"/>
      <c r="AE28" s="70"/>
      <c r="AF28" s="70"/>
      <c r="AG28" s="70"/>
    </row>
    <row r="29" spans="1:35">
      <c r="A29" s="11"/>
      <c r="B29" s="8"/>
      <c r="C29" s="9"/>
      <c r="D29" s="9"/>
      <c r="E29" s="67"/>
      <c r="F29" s="67"/>
      <c r="G29" s="67"/>
      <c r="H29" s="67"/>
      <c r="I29" s="72"/>
      <c r="J29" s="72"/>
      <c r="K29" s="72"/>
      <c r="L29" s="72"/>
      <c r="M29" s="72"/>
      <c r="N29" s="72"/>
      <c r="O29" s="72"/>
      <c r="P29" s="72"/>
      <c r="Q29" s="72"/>
      <c r="R29" s="72"/>
      <c r="S29" s="72"/>
      <c r="T29" s="67"/>
      <c r="U29" s="67"/>
      <c r="V29" s="67"/>
      <c r="W29" s="67"/>
      <c r="X29" s="67"/>
      <c r="Y29" s="67"/>
      <c r="Z29" s="67"/>
      <c r="AA29" s="67"/>
      <c r="AB29" s="67"/>
      <c r="AC29" s="70"/>
      <c r="AD29" s="70"/>
      <c r="AE29" s="70"/>
      <c r="AF29" s="70"/>
      <c r="AG29" s="70"/>
    </row>
    <row r="30" spans="1:35">
      <c r="A30" s="11"/>
      <c r="B30" s="8"/>
      <c r="C30" s="9"/>
      <c r="D30" s="9"/>
      <c r="E30" s="67"/>
      <c r="F30" s="67"/>
      <c r="G30" s="67"/>
      <c r="H30" s="67"/>
      <c r="I30" s="72"/>
      <c r="J30" s="72"/>
      <c r="K30" s="72"/>
      <c r="L30" s="72"/>
      <c r="M30" s="72"/>
      <c r="N30" s="72"/>
      <c r="O30" s="72"/>
      <c r="P30" s="72"/>
      <c r="Q30" s="72"/>
      <c r="R30" s="72"/>
      <c r="S30" s="72"/>
      <c r="T30" s="67"/>
      <c r="U30" s="67"/>
      <c r="V30" s="67"/>
      <c r="W30" s="67"/>
      <c r="X30" s="67"/>
      <c r="Y30" s="67"/>
      <c r="Z30" s="67"/>
      <c r="AA30" s="67"/>
      <c r="AB30" s="67"/>
      <c r="AC30" s="70"/>
      <c r="AD30" s="70"/>
      <c r="AE30" s="70"/>
      <c r="AF30" s="70"/>
      <c r="AG30" s="70"/>
    </row>
    <row r="31" spans="1:35">
      <c r="A31" s="11"/>
      <c r="B31" s="8"/>
      <c r="C31" s="9"/>
      <c r="D31" s="9"/>
      <c r="E31" s="67"/>
      <c r="F31" s="67"/>
      <c r="G31" s="67"/>
      <c r="H31" s="67"/>
      <c r="I31" s="72"/>
      <c r="J31" s="72"/>
      <c r="K31" s="72"/>
      <c r="L31" s="72"/>
      <c r="M31" s="72"/>
      <c r="N31" s="72"/>
      <c r="O31" s="72"/>
      <c r="P31" s="72"/>
      <c r="Q31" s="72"/>
      <c r="R31" s="72"/>
      <c r="S31" s="72"/>
      <c r="T31" s="67"/>
      <c r="U31" s="67"/>
      <c r="V31" s="67"/>
      <c r="W31" s="67"/>
      <c r="X31" s="67"/>
      <c r="Y31" s="67"/>
      <c r="Z31" s="67"/>
      <c r="AA31" s="67"/>
      <c r="AB31" s="67"/>
      <c r="AC31" s="70"/>
      <c r="AD31" s="70"/>
      <c r="AE31" s="70"/>
      <c r="AF31" s="70"/>
      <c r="AG31" s="70"/>
    </row>
    <row r="32" spans="1:35">
      <c r="A32" s="11"/>
      <c r="B32" s="8"/>
      <c r="C32" s="9"/>
      <c r="D32" s="9"/>
      <c r="E32" s="67"/>
      <c r="F32" s="67"/>
      <c r="G32" s="67"/>
      <c r="H32" s="67"/>
      <c r="I32" s="72"/>
      <c r="J32" s="72"/>
      <c r="K32" s="72"/>
      <c r="L32" s="72"/>
      <c r="M32" s="72"/>
      <c r="N32" s="72"/>
      <c r="O32" s="72"/>
      <c r="P32" s="72"/>
      <c r="Q32" s="72"/>
      <c r="R32" s="72"/>
      <c r="S32" s="72"/>
      <c r="T32" s="67"/>
      <c r="U32" s="67"/>
      <c r="V32" s="67"/>
      <c r="W32" s="67"/>
      <c r="X32" s="67"/>
      <c r="Y32" s="67"/>
      <c r="Z32" s="67"/>
      <c r="AA32" s="67"/>
      <c r="AB32" s="67"/>
      <c r="AC32" s="70"/>
      <c r="AD32" s="70"/>
      <c r="AE32" s="70"/>
      <c r="AF32" s="70"/>
      <c r="AG32" s="70"/>
    </row>
    <row r="33" spans="1:33">
      <c r="A33" s="11"/>
      <c r="B33" s="8"/>
      <c r="C33" s="9"/>
      <c r="D33" s="9"/>
      <c r="E33" s="67"/>
      <c r="F33" s="67"/>
      <c r="G33" s="67"/>
      <c r="H33" s="67"/>
      <c r="I33" s="72"/>
      <c r="J33" s="72"/>
      <c r="K33" s="72"/>
      <c r="L33" s="72"/>
      <c r="M33" s="72"/>
      <c r="N33" s="72"/>
      <c r="O33" s="72"/>
      <c r="P33" s="72"/>
      <c r="Q33" s="72"/>
      <c r="R33" s="72"/>
      <c r="S33" s="72"/>
      <c r="T33" s="67"/>
      <c r="U33" s="67"/>
      <c r="V33" s="67"/>
      <c r="W33" s="67"/>
      <c r="X33" s="67"/>
      <c r="Y33" s="67"/>
      <c r="Z33" s="67"/>
      <c r="AA33" s="67"/>
      <c r="AB33" s="67"/>
      <c r="AC33" s="70"/>
      <c r="AD33" s="70"/>
      <c r="AE33" s="70"/>
      <c r="AF33" s="70"/>
      <c r="AG33" s="70"/>
    </row>
    <row r="34" spans="1:33">
      <c r="A34" s="11"/>
      <c r="B34" s="8"/>
      <c r="C34" s="9"/>
      <c r="D34" s="9"/>
      <c r="E34" s="67"/>
      <c r="F34" s="67"/>
      <c r="G34" s="67"/>
      <c r="H34" s="67"/>
      <c r="I34" s="72"/>
      <c r="J34" s="72"/>
      <c r="K34" s="72"/>
      <c r="L34" s="72"/>
      <c r="M34" s="72"/>
      <c r="N34" s="72"/>
      <c r="O34" s="72"/>
      <c r="P34" s="72"/>
      <c r="Q34" s="72"/>
      <c r="R34" s="72"/>
      <c r="S34" s="72"/>
      <c r="T34" s="67"/>
      <c r="U34" s="67"/>
      <c r="V34" s="67"/>
      <c r="W34" s="67"/>
      <c r="X34" s="67"/>
      <c r="Y34" s="67"/>
      <c r="Z34" s="67"/>
      <c r="AA34" s="67"/>
      <c r="AB34" s="67"/>
      <c r="AC34" s="70"/>
      <c r="AD34" s="70"/>
      <c r="AE34" s="70"/>
      <c r="AF34" s="70"/>
      <c r="AG34" s="70"/>
    </row>
    <row r="35" spans="1:33">
      <c r="A35" s="11"/>
      <c r="B35" s="8"/>
      <c r="C35" s="9"/>
      <c r="D35" s="9"/>
      <c r="E35" s="67"/>
      <c r="F35" s="67"/>
      <c r="G35" s="67"/>
      <c r="H35" s="67"/>
      <c r="I35" s="67"/>
      <c r="J35" s="67"/>
      <c r="K35" s="67"/>
      <c r="L35" s="67"/>
      <c r="M35" s="67"/>
      <c r="N35" s="67"/>
      <c r="O35" s="67"/>
      <c r="P35" s="67"/>
      <c r="Q35" s="67"/>
      <c r="R35" s="67"/>
      <c r="S35" s="67"/>
      <c r="T35" s="67"/>
      <c r="U35" s="67"/>
      <c r="V35" s="67"/>
      <c r="W35" s="67"/>
      <c r="X35" s="67"/>
      <c r="Y35" s="67"/>
      <c r="Z35" s="67"/>
      <c r="AA35" s="67"/>
      <c r="AB35" s="67"/>
      <c r="AC35" s="70"/>
      <c r="AD35" s="70"/>
      <c r="AE35" s="70"/>
      <c r="AF35" s="70"/>
      <c r="AG35" s="70"/>
    </row>
    <row r="36" spans="1:33">
      <c r="A36" s="11"/>
      <c r="B36" s="8"/>
      <c r="C36" s="9"/>
      <c r="D36" s="9"/>
      <c r="E36" s="67"/>
      <c r="F36" s="67"/>
      <c r="G36" s="67"/>
      <c r="H36" s="67"/>
      <c r="I36" s="67"/>
      <c r="J36" s="67"/>
      <c r="K36" s="67"/>
      <c r="L36" s="67"/>
      <c r="M36" s="67"/>
      <c r="N36" s="67"/>
      <c r="O36" s="67"/>
      <c r="P36" s="67"/>
      <c r="Q36" s="67"/>
      <c r="R36" s="67"/>
      <c r="S36" s="67"/>
      <c r="T36" s="67"/>
      <c r="U36" s="67"/>
      <c r="V36" s="67"/>
      <c r="W36" s="67"/>
      <c r="X36" s="67"/>
      <c r="Y36" s="67"/>
      <c r="Z36" s="67"/>
      <c r="AA36" s="67"/>
      <c r="AB36" s="67"/>
      <c r="AC36" s="70"/>
      <c r="AD36" s="70"/>
      <c r="AE36" s="70"/>
      <c r="AF36" s="70"/>
      <c r="AG36" s="70"/>
    </row>
    <row r="37" spans="1:33">
      <c r="A37" s="11"/>
      <c r="B37" s="8"/>
      <c r="C37" s="9"/>
      <c r="D37" s="9"/>
      <c r="E37" s="67"/>
      <c r="F37" s="67"/>
      <c r="G37" s="67"/>
      <c r="H37" s="67"/>
      <c r="I37" s="67"/>
      <c r="J37" s="67"/>
      <c r="K37" s="67"/>
      <c r="L37" s="67"/>
      <c r="M37" s="67"/>
      <c r="N37" s="67"/>
      <c r="O37" s="67"/>
      <c r="P37" s="67"/>
      <c r="Q37" s="67"/>
      <c r="R37" s="67"/>
      <c r="S37" s="67"/>
      <c r="T37" s="67"/>
      <c r="U37" s="67"/>
      <c r="V37" s="67"/>
      <c r="W37" s="67"/>
      <c r="X37" s="67"/>
      <c r="Y37" s="67"/>
      <c r="Z37" s="67"/>
      <c r="AA37" s="67"/>
      <c r="AB37" s="67"/>
      <c r="AC37" s="70"/>
      <c r="AD37" s="70"/>
      <c r="AE37" s="70"/>
      <c r="AF37" s="70"/>
      <c r="AG37" s="70"/>
    </row>
    <row r="38" spans="1:33">
      <c r="A38" s="11"/>
      <c r="B38" s="8"/>
      <c r="C38" s="9"/>
      <c r="D38" s="9"/>
      <c r="E38" s="67"/>
      <c r="F38" s="67"/>
      <c r="G38" s="67"/>
      <c r="H38" s="67"/>
      <c r="I38" s="67"/>
      <c r="J38" s="67"/>
      <c r="K38" s="67"/>
      <c r="L38" s="67"/>
      <c r="M38" s="67"/>
      <c r="N38" s="67"/>
      <c r="O38" s="67"/>
      <c r="P38" s="67"/>
      <c r="Q38" s="67"/>
      <c r="R38" s="67"/>
      <c r="S38" s="67"/>
      <c r="T38" s="67"/>
      <c r="U38" s="67"/>
      <c r="V38" s="67"/>
      <c r="W38" s="67"/>
      <c r="X38" s="67"/>
      <c r="Y38" s="67"/>
      <c r="Z38" s="67"/>
      <c r="AA38" s="67"/>
      <c r="AB38" s="67"/>
      <c r="AC38" s="70"/>
      <c r="AD38" s="70"/>
      <c r="AE38" s="70"/>
      <c r="AF38" s="70"/>
      <c r="AG38" s="70"/>
    </row>
    <row r="39" spans="1:33">
      <c r="A39" s="11"/>
      <c r="B39" s="8"/>
      <c r="C39" s="9"/>
      <c r="D39" s="9"/>
      <c r="E39" s="67"/>
      <c r="F39" s="69"/>
      <c r="G39" s="69"/>
      <c r="H39" s="67"/>
      <c r="I39" s="67"/>
      <c r="J39" s="67"/>
      <c r="K39" s="67"/>
      <c r="L39" s="67"/>
      <c r="M39" s="67"/>
      <c r="N39" s="67"/>
      <c r="O39" s="67"/>
      <c r="P39" s="67"/>
      <c r="Q39" s="67"/>
      <c r="R39" s="67"/>
      <c r="S39" s="67"/>
      <c r="T39" s="67"/>
      <c r="U39" s="67"/>
      <c r="V39" s="67"/>
      <c r="W39" s="67"/>
      <c r="X39" s="67"/>
      <c r="Y39" s="67"/>
      <c r="Z39" s="67"/>
      <c r="AA39" s="67"/>
      <c r="AB39" s="69"/>
      <c r="AC39" s="69"/>
      <c r="AD39" s="70"/>
      <c r="AE39" s="70"/>
      <c r="AF39" s="70"/>
      <c r="AG39" s="70"/>
    </row>
    <row r="40" spans="1:33">
      <c r="A40" s="11"/>
      <c r="B40" s="8"/>
      <c r="C40" s="9"/>
      <c r="D40" s="9"/>
      <c r="E40" s="67"/>
      <c r="F40" s="69"/>
      <c r="G40" s="69"/>
      <c r="H40" s="67"/>
      <c r="I40" s="67"/>
      <c r="J40" s="67"/>
      <c r="K40" s="67"/>
      <c r="L40" s="67"/>
      <c r="M40" s="67"/>
      <c r="N40" s="67"/>
      <c r="O40" s="67"/>
      <c r="P40" s="67"/>
      <c r="Q40" s="67"/>
      <c r="R40" s="67"/>
      <c r="S40" s="67"/>
      <c r="T40" s="67"/>
      <c r="U40" s="67"/>
      <c r="V40" s="67"/>
      <c r="W40" s="67"/>
      <c r="X40" s="67"/>
      <c r="Y40" s="67"/>
      <c r="Z40" s="67"/>
      <c r="AA40" s="67"/>
      <c r="AB40" s="69"/>
      <c r="AC40" s="69"/>
      <c r="AD40" s="70"/>
      <c r="AE40" s="70"/>
      <c r="AF40" s="70"/>
      <c r="AG40" s="70"/>
    </row>
    <row r="41" spans="1:33">
      <c r="A41" s="11"/>
      <c r="B41" s="8"/>
      <c r="C41" s="9"/>
      <c r="D41" s="9"/>
      <c r="E41" s="67"/>
      <c r="F41" s="69"/>
      <c r="G41" s="69"/>
      <c r="H41" s="67"/>
      <c r="I41" s="67"/>
      <c r="J41" s="67"/>
      <c r="K41" s="67"/>
      <c r="L41" s="67"/>
      <c r="M41" s="67"/>
      <c r="N41" s="67"/>
      <c r="O41" s="67"/>
      <c r="P41" s="67"/>
      <c r="Q41" s="67"/>
      <c r="R41" s="67"/>
      <c r="S41" s="67"/>
      <c r="T41" s="67"/>
      <c r="U41" s="67"/>
      <c r="V41" s="67"/>
      <c r="W41" s="67"/>
      <c r="X41" s="67"/>
      <c r="Y41" s="67"/>
      <c r="Z41" s="67"/>
      <c r="AA41" s="67"/>
      <c r="AB41" s="69"/>
      <c r="AC41" s="69"/>
      <c r="AD41" s="70"/>
      <c r="AE41" s="70"/>
      <c r="AF41" s="70"/>
      <c r="AG41" s="70"/>
    </row>
    <row r="42" spans="1:33">
      <c r="A42" s="11"/>
      <c r="B42" s="8"/>
      <c r="C42" s="9"/>
      <c r="D42" s="9"/>
      <c r="E42" s="67"/>
      <c r="F42" s="69"/>
      <c r="G42" s="69"/>
      <c r="H42" s="67"/>
      <c r="I42" s="67"/>
      <c r="J42" s="67"/>
      <c r="K42" s="67"/>
      <c r="L42" s="67"/>
      <c r="M42" s="67"/>
      <c r="N42" s="67"/>
      <c r="O42" s="67"/>
      <c r="P42" s="67"/>
      <c r="Q42" s="67"/>
      <c r="R42" s="67"/>
      <c r="S42" s="67"/>
      <c r="T42" s="67"/>
      <c r="U42" s="67"/>
      <c r="V42" s="67"/>
      <c r="W42" s="67"/>
      <c r="X42" s="67"/>
      <c r="Y42" s="67"/>
      <c r="Z42" s="67"/>
      <c r="AA42" s="67"/>
      <c r="AB42" s="69"/>
      <c r="AC42" s="69"/>
      <c r="AD42" s="70"/>
      <c r="AE42" s="70"/>
      <c r="AF42" s="70"/>
      <c r="AG42" s="70"/>
    </row>
    <row r="43" spans="1:33">
      <c r="A43" s="11"/>
      <c r="B43" s="8"/>
      <c r="C43" s="9"/>
      <c r="D43" s="9"/>
      <c r="E43" s="67"/>
      <c r="F43" s="69"/>
      <c r="G43" s="69"/>
      <c r="H43" s="67"/>
      <c r="I43" s="67"/>
      <c r="J43" s="67"/>
      <c r="K43" s="67"/>
      <c r="L43" s="67"/>
      <c r="M43" s="67"/>
      <c r="N43" s="67"/>
      <c r="O43" s="67"/>
      <c r="P43" s="67"/>
      <c r="Q43" s="67"/>
      <c r="R43" s="67"/>
      <c r="S43" s="67"/>
      <c r="T43" s="67"/>
      <c r="U43" s="67"/>
      <c r="V43" s="67"/>
      <c r="W43" s="67"/>
      <c r="X43" s="67"/>
      <c r="Y43" s="67"/>
      <c r="Z43" s="67"/>
      <c r="AA43" s="67"/>
      <c r="AB43" s="69"/>
      <c r="AC43" s="69"/>
      <c r="AD43" s="70"/>
      <c r="AE43" s="70"/>
      <c r="AF43" s="70"/>
      <c r="AG43" s="70"/>
    </row>
    <row r="44" spans="1:33">
      <c r="A44" s="11"/>
      <c r="B44" s="8"/>
      <c r="C44" s="9"/>
      <c r="D44" s="9"/>
      <c r="E44" s="67"/>
      <c r="F44" s="69"/>
      <c r="G44" s="69"/>
      <c r="H44" s="67"/>
      <c r="I44" s="67"/>
      <c r="J44" s="67"/>
      <c r="K44" s="67"/>
      <c r="L44" s="67"/>
      <c r="M44" s="67"/>
      <c r="N44" s="67"/>
      <c r="O44" s="67"/>
      <c r="P44" s="67"/>
      <c r="Q44" s="67"/>
      <c r="R44" s="67"/>
      <c r="S44" s="67"/>
      <c r="T44" s="67"/>
      <c r="U44" s="67"/>
      <c r="V44" s="67"/>
      <c r="W44" s="67"/>
      <c r="X44" s="67"/>
      <c r="Y44" s="67"/>
      <c r="Z44" s="67"/>
      <c r="AA44" s="67"/>
      <c r="AB44" s="69"/>
      <c r="AC44" s="69"/>
      <c r="AD44" s="70"/>
      <c r="AE44" s="70"/>
      <c r="AF44" s="70"/>
      <c r="AG44" s="70"/>
    </row>
    <row r="45" spans="1:33">
      <c r="A45" s="11"/>
      <c r="B45" s="8"/>
      <c r="C45" s="9"/>
      <c r="D45" s="9"/>
      <c r="E45" s="67"/>
      <c r="F45" s="69"/>
      <c r="G45" s="69"/>
      <c r="H45" s="67"/>
      <c r="I45" s="67"/>
      <c r="J45" s="67"/>
      <c r="K45" s="67"/>
      <c r="L45" s="67"/>
      <c r="M45" s="67"/>
      <c r="N45" s="67"/>
      <c r="O45" s="67"/>
      <c r="P45" s="67"/>
      <c r="Q45" s="67"/>
      <c r="R45" s="67"/>
      <c r="S45" s="67"/>
      <c r="T45" s="67"/>
      <c r="U45" s="67"/>
      <c r="V45" s="67"/>
      <c r="W45" s="67"/>
      <c r="X45" s="67"/>
      <c r="Y45" s="67"/>
      <c r="Z45" s="67"/>
      <c r="AA45" s="67"/>
      <c r="AB45" s="69"/>
      <c r="AC45" s="69"/>
      <c r="AD45" s="70"/>
      <c r="AE45" s="70"/>
      <c r="AF45" s="70"/>
      <c r="AG45" s="70"/>
    </row>
    <row r="46" spans="1:33">
      <c r="A46" s="11"/>
      <c r="B46" s="8"/>
      <c r="C46" s="9"/>
      <c r="D46" s="9"/>
      <c r="E46" s="67"/>
      <c r="F46" s="69"/>
      <c r="G46" s="69"/>
      <c r="H46" s="67"/>
      <c r="I46" s="67"/>
      <c r="J46" s="67"/>
      <c r="K46" s="67"/>
      <c r="L46" s="67"/>
      <c r="M46" s="67"/>
      <c r="N46" s="67"/>
      <c r="O46" s="67"/>
      <c r="P46" s="67"/>
      <c r="Q46" s="67"/>
      <c r="R46" s="67"/>
      <c r="S46" s="67"/>
      <c r="T46" s="67"/>
      <c r="U46" s="67"/>
      <c r="V46" s="67"/>
      <c r="W46" s="67"/>
      <c r="X46" s="67"/>
      <c r="Y46" s="67"/>
      <c r="Z46" s="67"/>
      <c r="AA46" s="67"/>
      <c r="AB46" s="69"/>
      <c r="AC46" s="69"/>
      <c r="AD46" s="70"/>
      <c r="AE46" s="70"/>
      <c r="AF46" s="70"/>
      <c r="AG46" s="70"/>
    </row>
    <row r="47" spans="1:33">
      <c r="A47" s="11"/>
      <c r="B47" s="8"/>
      <c r="C47" s="9"/>
      <c r="D47" s="9"/>
      <c r="E47" s="67"/>
      <c r="F47" s="69"/>
      <c r="G47" s="69"/>
      <c r="H47" s="67"/>
      <c r="I47" s="67"/>
      <c r="J47" s="67"/>
      <c r="K47" s="67"/>
      <c r="L47" s="67"/>
      <c r="M47" s="67"/>
      <c r="N47" s="67"/>
      <c r="O47" s="67"/>
      <c r="P47" s="67"/>
      <c r="Q47" s="67"/>
      <c r="R47" s="67"/>
      <c r="S47" s="67"/>
      <c r="T47" s="67"/>
      <c r="U47" s="67"/>
      <c r="V47" s="67"/>
      <c r="W47" s="67"/>
      <c r="X47" s="67"/>
      <c r="Y47" s="67"/>
      <c r="Z47" s="67"/>
      <c r="AA47" s="67"/>
      <c r="AB47" s="69"/>
      <c r="AC47" s="69"/>
      <c r="AD47" s="70"/>
      <c r="AE47" s="70"/>
      <c r="AF47" s="70"/>
      <c r="AG47" s="70"/>
    </row>
    <row r="48" spans="1:33">
      <c r="A48" s="11"/>
      <c r="B48" s="8"/>
      <c r="C48" s="9"/>
      <c r="D48" s="9"/>
      <c r="E48" s="67"/>
      <c r="F48" s="69"/>
      <c r="G48" s="69"/>
      <c r="H48" s="67"/>
      <c r="I48" s="67"/>
      <c r="J48" s="67"/>
      <c r="K48" s="67"/>
      <c r="L48" s="67"/>
      <c r="M48" s="67"/>
      <c r="N48" s="67"/>
      <c r="O48" s="67"/>
      <c r="P48" s="67"/>
      <c r="Q48" s="67"/>
      <c r="R48" s="67"/>
      <c r="S48" s="67"/>
      <c r="T48" s="67"/>
      <c r="U48" s="67"/>
      <c r="V48" s="67"/>
      <c r="W48" s="67"/>
      <c r="X48" s="67"/>
      <c r="Y48" s="67"/>
      <c r="Z48" s="67"/>
      <c r="AA48" s="67"/>
      <c r="AB48" s="69"/>
      <c r="AC48" s="69"/>
      <c r="AD48" s="70"/>
      <c r="AE48" s="70"/>
      <c r="AF48" s="70"/>
      <c r="AG48" s="70"/>
    </row>
    <row r="49" spans="1:36">
      <c r="A49" s="11"/>
      <c r="B49" s="8"/>
      <c r="C49" s="9"/>
      <c r="D49" s="9"/>
      <c r="E49" s="67"/>
      <c r="F49" s="69"/>
      <c r="G49" s="69"/>
      <c r="H49" s="67"/>
      <c r="I49" s="67"/>
      <c r="J49" s="67"/>
      <c r="K49" s="67"/>
      <c r="L49" s="67"/>
      <c r="M49" s="67"/>
      <c r="N49" s="67"/>
      <c r="O49" s="67"/>
      <c r="P49" s="67"/>
      <c r="Q49" s="67"/>
      <c r="R49" s="69"/>
      <c r="S49" s="69"/>
      <c r="T49" s="69"/>
      <c r="U49" s="69"/>
      <c r="V49" s="69"/>
      <c r="W49" s="69"/>
      <c r="X49" s="69"/>
      <c r="Y49" s="67"/>
      <c r="Z49" s="67"/>
      <c r="AA49" s="67"/>
      <c r="AB49" s="69"/>
      <c r="AC49" s="69"/>
      <c r="AD49" s="70"/>
      <c r="AE49" s="70"/>
      <c r="AF49" s="70"/>
      <c r="AG49" s="70"/>
    </row>
    <row r="50" spans="1:36">
      <c r="A50" s="11"/>
      <c r="B50" s="8"/>
      <c r="C50" s="9"/>
      <c r="D50" s="9"/>
      <c r="E50" s="8"/>
      <c r="F50" s="8"/>
      <c r="G50" s="8"/>
      <c r="H50" s="8"/>
      <c r="I50" s="8"/>
      <c r="J50" s="8"/>
      <c r="K50" s="8"/>
      <c r="L50" s="8"/>
      <c r="M50" s="8"/>
      <c r="N50" s="8"/>
      <c r="O50" s="8"/>
      <c r="P50" s="8"/>
      <c r="Q50" s="8"/>
      <c r="R50" s="8"/>
      <c r="S50" s="8"/>
      <c r="T50" s="8"/>
      <c r="U50" s="8"/>
      <c r="V50" s="8"/>
      <c r="W50" s="8"/>
      <c r="X50" s="8"/>
      <c r="Y50" s="8"/>
      <c r="Z50" s="8"/>
      <c r="AA50" s="8"/>
      <c r="AB50" s="8"/>
    </row>
    <row r="51" spans="1:36" s="20" customFormat="1" ht="15" thickBot="1">
      <c r="A51" s="8" t="s">
        <v>184</v>
      </c>
      <c r="B51" s="8"/>
      <c r="C51" s="8"/>
      <c r="D51" s="8"/>
      <c r="E51" s="8"/>
      <c r="F51" s="8"/>
      <c r="G51" s="8"/>
      <c r="H51" s="8"/>
      <c r="I51" s="8"/>
      <c r="J51" s="8"/>
      <c r="K51" s="8"/>
      <c r="L51" s="8"/>
      <c r="M51" s="8"/>
      <c r="N51" s="8"/>
      <c r="O51" s="8"/>
      <c r="P51" s="8"/>
      <c r="Q51" s="8"/>
      <c r="R51" s="8"/>
      <c r="S51" s="8"/>
      <c r="T51" s="8"/>
      <c r="U51" s="8"/>
      <c r="V51" s="8"/>
      <c r="W51" s="8"/>
      <c r="X51" s="8"/>
      <c r="Y51" s="8"/>
      <c r="Z51" s="8"/>
      <c r="AA51" s="51"/>
      <c r="AB51" s="312"/>
      <c r="AC51" s="312"/>
      <c r="AD51" s="312"/>
      <c r="AE51" s="312"/>
      <c r="AF51" s="312"/>
      <c r="AG51" s="312"/>
      <c r="AH51" s="312"/>
      <c r="AI51" s="312"/>
      <c r="AJ51" s="312"/>
    </row>
    <row r="52" spans="1:36" s="26" customFormat="1" ht="15" customHeight="1">
      <c r="A52" s="311" t="s">
        <v>164</v>
      </c>
      <c r="B52" s="300"/>
      <c r="C52" s="165" t="s">
        <v>183</v>
      </c>
      <c r="D52" s="166"/>
      <c r="E52" s="166"/>
      <c r="F52" s="166"/>
      <c r="G52" s="166"/>
      <c r="H52" s="166"/>
      <c r="I52" s="166"/>
      <c r="J52" s="166"/>
      <c r="K52" s="166"/>
      <c r="L52" s="166"/>
      <c r="M52" s="166"/>
      <c r="N52" s="166"/>
      <c r="O52" s="166"/>
      <c r="P52" s="169" t="s">
        <v>190</v>
      </c>
      <c r="Q52" s="169"/>
      <c r="R52" s="169"/>
      <c r="S52" s="169"/>
      <c r="T52" s="170"/>
      <c r="U52" s="193" t="s">
        <v>162</v>
      </c>
      <c r="V52" s="194"/>
      <c r="W52" s="196" t="s">
        <v>26</v>
      </c>
      <c r="X52" s="196"/>
      <c r="Y52" s="196"/>
      <c r="Z52" s="196"/>
      <c r="AA52" s="197"/>
      <c r="AB52" s="207" t="s">
        <v>163</v>
      </c>
      <c r="AC52" s="202"/>
      <c r="AD52" s="202"/>
      <c r="AE52" s="202"/>
      <c r="AF52" s="201" t="s">
        <v>26</v>
      </c>
      <c r="AG52" s="202"/>
      <c r="AH52" s="202"/>
      <c r="AI52" s="202"/>
      <c r="AJ52" s="203"/>
    </row>
    <row r="53" spans="1:36" s="26" customFormat="1" ht="12.75" thickBot="1">
      <c r="A53" s="303"/>
      <c r="B53" s="304"/>
      <c r="C53" s="167"/>
      <c r="D53" s="168"/>
      <c r="E53" s="168"/>
      <c r="F53" s="168"/>
      <c r="G53" s="168"/>
      <c r="H53" s="168"/>
      <c r="I53" s="168"/>
      <c r="J53" s="168"/>
      <c r="K53" s="168"/>
      <c r="L53" s="168"/>
      <c r="M53" s="168"/>
      <c r="N53" s="168"/>
      <c r="O53" s="168"/>
      <c r="P53" s="171"/>
      <c r="Q53" s="171"/>
      <c r="R53" s="171"/>
      <c r="S53" s="171"/>
      <c r="T53" s="172"/>
      <c r="U53" s="195"/>
      <c r="V53" s="195"/>
      <c r="W53" s="198"/>
      <c r="X53" s="198"/>
      <c r="Y53" s="198"/>
      <c r="Z53" s="198"/>
      <c r="AA53" s="199"/>
      <c r="AB53" s="205"/>
      <c r="AC53" s="205"/>
      <c r="AD53" s="205"/>
      <c r="AE53" s="205"/>
      <c r="AF53" s="204"/>
      <c r="AG53" s="205"/>
      <c r="AH53" s="205"/>
      <c r="AI53" s="205"/>
      <c r="AJ53" s="206"/>
    </row>
    <row r="54" spans="1:36" s="20" customFormat="1" ht="15.75" customHeight="1">
      <c r="A54" s="311" t="s">
        <v>165</v>
      </c>
      <c r="B54" s="300"/>
      <c r="C54" s="13">
        <v>1</v>
      </c>
      <c r="D54" s="118" t="s">
        <v>27</v>
      </c>
      <c r="E54" s="118"/>
      <c r="F54" s="118"/>
      <c r="G54" s="118"/>
      <c r="H54" s="118"/>
      <c r="I54" s="118"/>
      <c r="J54" s="118"/>
      <c r="K54" s="118"/>
      <c r="L54" s="118"/>
      <c r="M54" s="118"/>
      <c r="N54" s="118"/>
      <c r="O54" s="118"/>
      <c r="P54" s="118"/>
      <c r="Q54" s="118"/>
      <c r="R54" s="118"/>
      <c r="S54" s="118"/>
      <c r="T54" s="118"/>
      <c r="U54" s="173">
        <f ca="1">COUNTIFS(申請額一覧!$D$4:$D$377,D54,申請額一覧!$G$4:$G$377,"&gt;0")</f>
        <v>0</v>
      </c>
      <c r="V54" s="174"/>
      <c r="W54" s="175">
        <f ca="1">SUMIF(申請額一覧!$D$4:$D$377,D54,申請額一覧!$G$4:$G$377)</f>
        <v>0</v>
      </c>
      <c r="X54" s="176"/>
      <c r="Y54" s="176"/>
      <c r="Z54" s="176"/>
      <c r="AA54" s="14" t="s">
        <v>29</v>
      </c>
      <c r="AB54" s="241">
        <f ca="1">SUM(U54:V61)</f>
        <v>0</v>
      </c>
      <c r="AC54" s="242"/>
      <c r="AD54" s="242" t="s">
        <v>158</v>
      </c>
      <c r="AE54" s="243"/>
      <c r="AF54" s="244">
        <f ca="1">SUM(W54:Z61)</f>
        <v>0</v>
      </c>
      <c r="AG54" s="244"/>
      <c r="AH54" s="244"/>
      <c r="AI54" s="244"/>
      <c r="AJ54" s="257" t="s">
        <v>97</v>
      </c>
    </row>
    <row r="55" spans="1:36" s="20" customFormat="1">
      <c r="A55" s="301"/>
      <c r="B55" s="302"/>
      <c r="C55" s="15">
        <v>2</v>
      </c>
      <c r="D55" s="119" t="s">
        <v>30</v>
      </c>
      <c r="E55" s="119"/>
      <c r="F55" s="119"/>
      <c r="G55" s="119"/>
      <c r="H55" s="119"/>
      <c r="I55" s="119"/>
      <c r="J55" s="119"/>
      <c r="K55" s="119"/>
      <c r="L55" s="119"/>
      <c r="M55" s="119"/>
      <c r="N55" s="119"/>
      <c r="O55" s="119"/>
      <c r="P55" s="119"/>
      <c r="Q55" s="119"/>
      <c r="R55" s="119"/>
      <c r="S55" s="119"/>
      <c r="T55" s="119"/>
      <c r="U55" s="157">
        <f ca="1">COUNTIFS(申請額一覧!$D$4:$D$377,D55,申請額一覧!$G$4:$G$377,"&gt;0")</f>
        <v>0</v>
      </c>
      <c r="V55" s="158"/>
      <c r="W55" s="159">
        <f ca="1">SUMIF(申請額一覧!$D$4:$D$377,D55,申請額一覧!$G$4:$G$377)</f>
        <v>0</v>
      </c>
      <c r="X55" s="160"/>
      <c r="Y55" s="160"/>
      <c r="Z55" s="160"/>
      <c r="AA55" s="41" t="s">
        <v>29</v>
      </c>
      <c r="AB55" s="241"/>
      <c r="AC55" s="242"/>
      <c r="AD55" s="242"/>
      <c r="AE55" s="243"/>
      <c r="AF55" s="244"/>
      <c r="AG55" s="244"/>
      <c r="AH55" s="244"/>
      <c r="AI55" s="244"/>
      <c r="AJ55" s="257"/>
    </row>
    <row r="56" spans="1:36" s="20" customFormat="1">
      <c r="A56" s="301"/>
      <c r="B56" s="302"/>
      <c r="C56" s="13">
        <v>3</v>
      </c>
      <c r="D56" s="119" t="s">
        <v>31</v>
      </c>
      <c r="E56" s="119"/>
      <c r="F56" s="119"/>
      <c r="G56" s="119"/>
      <c r="H56" s="119"/>
      <c r="I56" s="119"/>
      <c r="J56" s="119"/>
      <c r="K56" s="119"/>
      <c r="L56" s="119"/>
      <c r="M56" s="119"/>
      <c r="N56" s="119"/>
      <c r="O56" s="119"/>
      <c r="P56" s="119"/>
      <c r="Q56" s="119"/>
      <c r="R56" s="119"/>
      <c r="S56" s="119"/>
      <c r="T56" s="119"/>
      <c r="U56" s="157">
        <f ca="1">COUNTIFS(申請額一覧!$D$4:$D$377,D56,申請額一覧!$G$4:$G$377,"&gt;0")</f>
        <v>0</v>
      </c>
      <c r="V56" s="158"/>
      <c r="W56" s="159">
        <f ca="1">SUMIF(申請額一覧!$D$4:$D$377,D56,申請額一覧!$G$4:$G$377)</f>
        <v>0</v>
      </c>
      <c r="X56" s="160"/>
      <c r="Y56" s="160"/>
      <c r="Z56" s="160"/>
      <c r="AA56" s="41" t="s">
        <v>29</v>
      </c>
      <c r="AB56" s="241"/>
      <c r="AC56" s="242"/>
      <c r="AD56" s="242"/>
      <c r="AE56" s="243"/>
      <c r="AF56" s="244"/>
      <c r="AG56" s="244"/>
      <c r="AH56" s="244"/>
      <c r="AI56" s="244"/>
      <c r="AJ56" s="257"/>
    </row>
    <row r="57" spans="1:36" s="20" customFormat="1">
      <c r="A57" s="301"/>
      <c r="B57" s="302"/>
      <c r="C57" s="13">
        <v>4</v>
      </c>
      <c r="D57" s="120" t="s">
        <v>32</v>
      </c>
      <c r="E57" s="119"/>
      <c r="F57" s="119"/>
      <c r="G57" s="119"/>
      <c r="H57" s="119"/>
      <c r="I57" s="119"/>
      <c r="J57" s="119"/>
      <c r="K57" s="119"/>
      <c r="L57" s="119"/>
      <c r="M57" s="119"/>
      <c r="N57" s="119"/>
      <c r="O57" s="119"/>
      <c r="P57" s="119"/>
      <c r="Q57" s="119"/>
      <c r="R57" s="119"/>
      <c r="S57" s="119"/>
      <c r="T57" s="119"/>
      <c r="U57" s="157">
        <f ca="1">COUNTIFS(申請額一覧!$D$4:$D$377,D57,申請額一覧!$G$4:$G$377,"&gt;0")</f>
        <v>0</v>
      </c>
      <c r="V57" s="158"/>
      <c r="W57" s="159">
        <f ca="1">SUMIF(申請額一覧!$D$4:$D$377,D57,申請額一覧!$G$4:$G$377)</f>
        <v>0</v>
      </c>
      <c r="X57" s="160"/>
      <c r="Y57" s="160"/>
      <c r="Z57" s="160"/>
      <c r="AA57" s="16" t="s">
        <v>29</v>
      </c>
      <c r="AB57" s="241"/>
      <c r="AC57" s="242"/>
      <c r="AD57" s="242"/>
      <c r="AE57" s="243"/>
      <c r="AF57" s="244"/>
      <c r="AG57" s="244"/>
      <c r="AH57" s="244"/>
      <c r="AI57" s="244"/>
      <c r="AJ57" s="257"/>
    </row>
    <row r="58" spans="1:36" s="20" customFormat="1">
      <c r="A58" s="301"/>
      <c r="B58" s="302"/>
      <c r="C58" s="15">
        <v>5</v>
      </c>
      <c r="D58" s="119" t="s">
        <v>33</v>
      </c>
      <c r="E58" s="119"/>
      <c r="F58" s="119"/>
      <c r="G58" s="119"/>
      <c r="H58" s="119"/>
      <c r="I58" s="119"/>
      <c r="J58" s="119"/>
      <c r="K58" s="119"/>
      <c r="L58" s="119"/>
      <c r="M58" s="119"/>
      <c r="N58" s="119"/>
      <c r="O58" s="119"/>
      <c r="P58" s="119"/>
      <c r="Q58" s="119"/>
      <c r="R58" s="119"/>
      <c r="S58" s="119"/>
      <c r="T58" s="119"/>
      <c r="U58" s="157">
        <f ca="1">COUNTIFS(申請額一覧!$D$4:$D$377,D58,申請額一覧!$G$4:$G$377,"&gt;0")</f>
        <v>0</v>
      </c>
      <c r="V58" s="158"/>
      <c r="W58" s="159">
        <f ca="1">SUMIF(申請額一覧!$D$4:$D$377,D58,申請額一覧!$G$4:$G$377)</f>
        <v>0</v>
      </c>
      <c r="X58" s="160"/>
      <c r="Y58" s="160"/>
      <c r="Z58" s="160"/>
      <c r="AA58" s="16" t="s">
        <v>29</v>
      </c>
      <c r="AB58" s="241"/>
      <c r="AC58" s="242"/>
      <c r="AD58" s="242"/>
      <c r="AE58" s="243"/>
      <c r="AF58" s="244"/>
      <c r="AG58" s="244"/>
      <c r="AH58" s="244"/>
      <c r="AI58" s="244"/>
      <c r="AJ58" s="257"/>
    </row>
    <row r="59" spans="1:36" s="20" customFormat="1">
      <c r="A59" s="301"/>
      <c r="B59" s="302"/>
      <c r="C59" s="17">
        <v>6</v>
      </c>
      <c r="D59" s="119" t="s">
        <v>155</v>
      </c>
      <c r="E59" s="119"/>
      <c r="F59" s="119"/>
      <c r="G59" s="119"/>
      <c r="H59" s="119"/>
      <c r="I59" s="119"/>
      <c r="J59" s="119"/>
      <c r="K59" s="119"/>
      <c r="L59" s="119"/>
      <c r="M59" s="119"/>
      <c r="N59" s="119"/>
      <c r="O59" s="119"/>
      <c r="P59" s="119"/>
      <c r="Q59" s="119"/>
      <c r="R59" s="119"/>
      <c r="S59" s="119"/>
      <c r="T59" s="119"/>
      <c r="U59" s="157">
        <f ca="1">COUNTIFS(申請額一覧!$D$4:$D$377,D59,申請額一覧!$G$4:$G$377,"&gt;0")</f>
        <v>0</v>
      </c>
      <c r="V59" s="158"/>
      <c r="W59" s="159">
        <f ca="1">SUMIF(申請額一覧!$D$4:$D$377,D59,申請額一覧!$G$4:$G$377)</f>
        <v>0</v>
      </c>
      <c r="X59" s="160"/>
      <c r="Y59" s="160"/>
      <c r="Z59" s="160"/>
      <c r="AA59" s="41" t="s">
        <v>29</v>
      </c>
      <c r="AB59" s="241"/>
      <c r="AC59" s="242"/>
      <c r="AD59" s="242"/>
      <c r="AE59" s="243"/>
      <c r="AF59" s="244"/>
      <c r="AG59" s="244"/>
      <c r="AH59" s="244"/>
      <c r="AI59" s="244"/>
      <c r="AJ59" s="257"/>
    </row>
    <row r="60" spans="1:36" s="20" customFormat="1">
      <c r="A60" s="301"/>
      <c r="B60" s="302"/>
      <c r="C60" s="18">
        <v>7</v>
      </c>
      <c r="D60" s="119" t="s">
        <v>156</v>
      </c>
      <c r="E60" s="119"/>
      <c r="F60" s="119"/>
      <c r="G60" s="119"/>
      <c r="H60" s="120"/>
      <c r="I60" s="119"/>
      <c r="J60" s="119"/>
      <c r="K60" s="119"/>
      <c r="L60" s="119"/>
      <c r="M60" s="119"/>
      <c r="N60" s="119"/>
      <c r="O60" s="119"/>
      <c r="P60" s="119"/>
      <c r="Q60" s="119"/>
      <c r="R60" s="119"/>
      <c r="S60" s="119"/>
      <c r="T60" s="119"/>
      <c r="U60" s="157">
        <f ca="1">COUNTIFS(申請額一覧!$D$4:$D$377,D60,申請額一覧!$G$4:$G$377,"&gt;0")</f>
        <v>0</v>
      </c>
      <c r="V60" s="158"/>
      <c r="W60" s="159">
        <f ca="1">SUMIF(申請額一覧!$D$4:$D$377,D60,申請額一覧!$G$4:$G$377)</f>
        <v>0</v>
      </c>
      <c r="X60" s="160"/>
      <c r="Y60" s="160"/>
      <c r="Z60" s="160"/>
      <c r="AA60" s="41" t="s">
        <v>29</v>
      </c>
      <c r="AB60" s="241"/>
      <c r="AC60" s="242"/>
      <c r="AD60" s="242"/>
      <c r="AE60" s="243"/>
      <c r="AF60" s="244"/>
      <c r="AG60" s="244"/>
      <c r="AH60" s="244"/>
      <c r="AI60" s="244"/>
      <c r="AJ60" s="257"/>
    </row>
    <row r="61" spans="1:36" s="20" customFormat="1" ht="16.5" thickBot="1">
      <c r="A61" s="303"/>
      <c r="B61" s="304"/>
      <c r="C61" s="18">
        <v>8</v>
      </c>
      <c r="D61" s="121" t="s">
        <v>157</v>
      </c>
      <c r="E61" s="121"/>
      <c r="F61" s="121"/>
      <c r="G61" s="121"/>
      <c r="H61" s="121"/>
      <c r="I61" s="121"/>
      <c r="J61" s="121"/>
      <c r="K61" s="121"/>
      <c r="L61" s="121"/>
      <c r="M61" s="121"/>
      <c r="N61" s="121"/>
      <c r="O61" s="121"/>
      <c r="P61" s="121"/>
      <c r="Q61" s="121"/>
      <c r="R61" s="121"/>
      <c r="S61" s="121"/>
      <c r="T61" s="121"/>
      <c r="U61" s="161">
        <f ca="1">COUNTIFS(申請額一覧!$D$4:$D$377,D61,申請額一覧!$G$4:$G$377,"&gt;0")</f>
        <v>0</v>
      </c>
      <c r="V61" s="162"/>
      <c r="W61" s="163">
        <f ca="1">SUMIF(申請額一覧!$D$4:$D$377,D61,申請額一覧!$G$4:$G$377)</f>
        <v>0</v>
      </c>
      <c r="X61" s="164"/>
      <c r="Y61" s="164"/>
      <c r="Z61" s="164"/>
      <c r="AA61" s="42" t="s">
        <v>29</v>
      </c>
      <c r="AB61" s="241"/>
      <c r="AC61" s="242"/>
      <c r="AD61" s="242"/>
      <c r="AE61" s="243"/>
      <c r="AF61" s="244"/>
      <c r="AG61" s="244"/>
      <c r="AH61" s="244"/>
      <c r="AI61" s="244"/>
      <c r="AJ61" s="257"/>
    </row>
    <row r="62" spans="1:36" s="20" customFormat="1">
      <c r="A62" s="299" t="s">
        <v>166</v>
      </c>
      <c r="B62" s="300"/>
      <c r="C62" s="28">
        <v>9</v>
      </c>
      <c r="D62" s="122" t="s">
        <v>34</v>
      </c>
      <c r="E62" s="122"/>
      <c r="F62" s="122"/>
      <c r="G62" s="122"/>
      <c r="H62" s="122"/>
      <c r="I62" s="122"/>
      <c r="J62" s="122"/>
      <c r="K62" s="122"/>
      <c r="L62" s="122"/>
      <c r="M62" s="122"/>
      <c r="N62" s="122"/>
      <c r="O62" s="122"/>
      <c r="P62" s="122"/>
      <c r="Q62" s="122"/>
      <c r="R62" s="122"/>
      <c r="S62" s="122"/>
      <c r="T62" s="122"/>
      <c r="U62" s="185">
        <f ca="1">COUNTIFS(申請額一覧!$D$4:$D$377,D62,申請額一覧!$G$4:$G$377,"&gt;0")</f>
        <v>0</v>
      </c>
      <c r="V62" s="186"/>
      <c r="W62" s="187">
        <f ca="1">SUMIF(申請額一覧!$D$4:$D$377,D62,申請額一覧!$G$4:$G$377)</f>
        <v>0</v>
      </c>
      <c r="X62" s="188"/>
      <c r="Y62" s="188"/>
      <c r="Z62" s="188"/>
      <c r="AA62" s="43" t="s">
        <v>29</v>
      </c>
      <c r="AB62" s="245">
        <f ca="1">SUM(U62:V64)</f>
        <v>0</v>
      </c>
      <c r="AC62" s="246"/>
      <c r="AD62" s="246" t="s">
        <v>158</v>
      </c>
      <c r="AE62" s="251"/>
      <c r="AF62" s="266">
        <f ca="1">SUM(W62:Z64)</f>
        <v>0</v>
      </c>
      <c r="AG62" s="267"/>
      <c r="AH62" s="267"/>
      <c r="AI62" s="267"/>
      <c r="AJ62" s="254" t="s">
        <v>97</v>
      </c>
    </row>
    <row r="63" spans="1:36" s="20" customFormat="1" ht="14.25" customHeight="1">
      <c r="A63" s="301"/>
      <c r="B63" s="302"/>
      <c r="C63" s="19">
        <v>10</v>
      </c>
      <c r="D63" s="275" t="s">
        <v>161</v>
      </c>
      <c r="E63" s="276"/>
      <c r="F63" s="276"/>
      <c r="G63" s="276"/>
      <c r="H63" s="276"/>
      <c r="I63" s="276"/>
      <c r="J63" s="277"/>
      <c r="K63" s="116" t="s">
        <v>35</v>
      </c>
      <c r="L63" s="116"/>
      <c r="M63" s="116"/>
      <c r="N63" s="116"/>
      <c r="O63" s="116"/>
      <c r="P63" s="116"/>
      <c r="Q63" s="116"/>
      <c r="R63" s="116"/>
      <c r="S63" s="116"/>
      <c r="T63" s="116"/>
      <c r="U63" s="262">
        <f ca="1">COUNTIFS(申請額一覧!$D$4:$D$377,D63&amp;K63,申請額一覧!$G$4:$G$377,"&gt;0")</f>
        <v>0</v>
      </c>
      <c r="V63" s="263"/>
      <c r="W63" s="264">
        <f ca="1">SUMIF(申請額一覧!$D$4:$D$377,D63&amp;K63,申請額一覧!$G$4:$G$377)</f>
        <v>0</v>
      </c>
      <c r="X63" s="265"/>
      <c r="Y63" s="265"/>
      <c r="Z63" s="265"/>
      <c r="AA63" s="44" t="s">
        <v>29</v>
      </c>
      <c r="AB63" s="247"/>
      <c r="AC63" s="248"/>
      <c r="AD63" s="248"/>
      <c r="AE63" s="252"/>
      <c r="AF63" s="268"/>
      <c r="AG63" s="269"/>
      <c r="AH63" s="269"/>
      <c r="AI63" s="269"/>
      <c r="AJ63" s="255"/>
    </row>
    <row r="64" spans="1:36" s="20" customFormat="1" ht="15" thickBot="1">
      <c r="A64" s="303"/>
      <c r="B64" s="304"/>
      <c r="C64" s="30">
        <v>11</v>
      </c>
      <c r="D64" s="278"/>
      <c r="E64" s="279"/>
      <c r="F64" s="279"/>
      <c r="G64" s="279"/>
      <c r="H64" s="279"/>
      <c r="I64" s="279"/>
      <c r="J64" s="280"/>
      <c r="K64" s="123" t="s">
        <v>36</v>
      </c>
      <c r="L64" s="123"/>
      <c r="M64" s="123"/>
      <c r="N64" s="123"/>
      <c r="O64" s="123"/>
      <c r="P64" s="123"/>
      <c r="Q64" s="123"/>
      <c r="R64" s="124"/>
      <c r="S64" s="123"/>
      <c r="T64" s="123"/>
      <c r="U64" s="258">
        <f ca="1">COUNTIFS(申請額一覧!$D$4:$D$377,D63&amp;K64,申請額一覧!$G$4:$G$377,"&gt;0")</f>
        <v>0</v>
      </c>
      <c r="V64" s="259"/>
      <c r="W64" s="260">
        <f ca="1">SUMIF(申請額一覧!$D$4:$D$377,D63&amp;K64,申請額一覧!$G$4:$G$377)</f>
        <v>0</v>
      </c>
      <c r="X64" s="261"/>
      <c r="Y64" s="261"/>
      <c r="Z64" s="261"/>
      <c r="AA64" s="45" t="s">
        <v>29</v>
      </c>
      <c r="AB64" s="249"/>
      <c r="AC64" s="250"/>
      <c r="AD64" s="250"/>
      <c r="AE64" s="253"/>
      <c r="AF64" s="270"/>
      <c r="AG64" s="271"/>
      <c r="AH64" s="271"/>
      <c r="AI64" s="271"/>
      <c r="AJ64" s="256"/>
    </row>
    <row r="65" spans="1:36" s="20" customFormat="1" ht="14.25" customHeight="1">
      <c r="A65" s="311" t="s">
        <v>167</v>
      </c>
      <c r="B65" s="166"/>
      <c r="C65" s="19">
        <v>12</v>
      </c>
      <c r="D65" s="281" t="s">
        <v>37</v>
      </c>
      <c r="E65" s="282"/>
      <c r="F65" s="282"/>
      <c r="G65" s="282"/>
      <c r="H65" s="282"/>
      <c r="I65" s="283"/>
      <c r="J65" s="115" t="s">
        <v>38</v>
      </c>
      <c r="K65" s="116"/>
      <c r="L65" s="116"/>
      <c r="M65" s="116"/>
      <c r="N65" s="116"/>
      <c r="O65" s="116"/>
      <c r="P65" s="116"/>
      <c r="Q65" s="116"/>
      <c r="R65" s="116"/>
      <c r="S65" s="116"/>
      <c r="T65" s="116"/>
      <c r="U65" s="157">
        <f ca="1">COUNTIFS(申請額一覧!$D$4:$D$377,D65&amp;J65,申請額一覧!$G$4:$G$377,"&gt;0")</f>
        <v>0</v>
      </c>
      <c r="V65" s="158"/>
      <c r="W65" s="159">
        <f ca="1">SUMIF(申請額一覧!$D$4:$D$377,D65&amp;J65,申請額一覧!$G$4:$G$377)</f>
        <v>0</v>
      </c>
      <c r="X65" s="160"/>
      <c r="Y65" s="160"/>
      <c r="Z65" s="160"/>
      <c r="AA65" s="41" t="s">
        <v>29</v>
      </c>
      <c r="AB65" s="245">
        <f ca="1">SUM(U65:V74)</f>
        <v>0</v>
      </c>
      <c r="AC65" s="246"/>
      <c r="AD65" s="246" t="s">
        <v>28</v>
      </c>
      <c r="AE65" s="251"/>
      <c r="AF65" s="266">
        <f ca="1">SUM(W65:Z74)</f>
        <v>0</v>
      </c>
      <c r="AG65" s="267"/>
      <c r="AH65" s="267"/>
      <c r="AI65" s="267"/>
      <c r="AJ65" s="254" t="s">
        <v>97</v>
      </c>
    </row>
    <row r="66" spans="1:36" s="20" customFormat="1" ht="14.25">
      <c r="A66" s="301"/>
      <c r="B66" s="332"/>
      <c r="C66" s="21">
        <v>13</v>
      </c>
      <c r="D66" s="284"/>
      <c r="E66" s="285"/>
      <c r="F66" s="285"/>
      <c r="G66" s="285"/>
      <c r="H66" s="285"/>
      <c r="I66" s="286"/>
      <c r="J66" s="333" t="s">
        <v>39</v>
      </c>
      <c r="K66" s="333"/>
      <c r="L66" s="333"/>
      <c r="M66" s="333"/>
      <c r="N66" s="333"/>
      <c r="O66" s="333"/>
      <c r="P66" s="333"/>
      <c r="Q66" s="333"/>
      <c r="R66" s="333"/>
      <c r="S66" s="333"/>
      <c r="T66" s="116"/>
      <c r="U66" s="157">
        <f ca="1">COUNTIFS(申請額一覧!$D$4:$D$377,D65&amp;J66,申請額一覧!$G$4:$G$377,"&gt;0")</f>
        <v>0</v>
      </c>
      <c r="V66" s="158"/>
      <c r="W66" s="159">
        <f ca="1">SUMIF(申請額一覧!$D$4:$D$377,D65&amp;J66,申請額一覧!$G$4:$G$377)</f>
        <v>0</v>
      </c>
      <c r="X66" s="160"/>
      <c r="Y66" s="160"/>
      <c r="Z66" s="160"/>
      <c r="AA66" s="41" t="s">
        <v>29</v>
      </c>
      <c r="AB66" s="247"/>
      <c r="AC66" s="248"/>
      <c r="AD66" s="248"/>
      <c r="AE66" s="252"/>
      <c r="AF66" s="268"/>
      <c r="AG66" s="269"/>
      <c r="AH66" s="269"/>
      <c r="AI66" s="269"/>
      <c r="AJ66" s="255"/>
    </row>
    <row r="67" spans="1:36" s="20" customFormat="1" ht="14.25">
      <c r="A67" s="301"/>
      <c r="B67" s="332"/>
      <c r="C67" s="21">
        <v>14</v>
      </c>
      <c r="D67" s="287"/>
      <c r="E67" s="288"/>
      <c r="F67" s="288"/>
      <c r="G67" s="288"/>
      <c r="H67" s="288"/>
      <c r="I67" s="289"/>
      <c r="J67" s="117" t="s">
        <v>40</v>
      </c>
      <c r="K67" s="116"/>
      <c r="L67" s="116"/>
      <c r="M67" s="116"/>
      <c r="N67" s="116"/>
      <c r="O67" s="116"/>
      <c r="P67" s="116"/>
      <c r="Q67" s="116"/>
      <c r="R67" s="116"/>
      <c r="S67" s="116"/>
      <c r="T67" s="116"/>
      <c r="U67" s="157">
        <f ca="1">COUNTIFS(申請額一覧!$D$4:$D$377,D65&amp;J67,申請額一覧!$G$4:$G$377,"&gt;0")</f>
        <v>0</v>
      </c>
      <c r="V67" s="158"/>
      <c r="W67" s="159">
        <f ca="1">SUMIF(申請額一覧!$D$4:$D$377,D65&amp;J67,申請額一覧!$G$4:$G$377)</f>
        <v>0</v>
      </c>
      <c r="X67" s="160"/>
      <c r="Y67" s="160"/>
      <c r="Z67" s="160"/>
      <c r="AA67" s="41" t="s">
        <v>29</v>
      </c>
      <c r="AB67" s="247"/>
      <c r="AC67" s="248"/>
      <c r="AD67" s="248"/>
      <c r="AE67" s="252"/>
      <c r="AF67" s="268"/>
      <c r="AG67" s="269"/>
      <c r="AH67" s="269"/>
      <c r="AI67" s="269"/>
      <c r="AJ67" s="255"/>
    </row>
    <row r="68" spans="1:36" s="20" customFormat="1" ht="14.25">
      <c r="A68" s="301"/>
      <c r="B68" s="332"/>
      <c r="C68" s="22">
        <v>15</v>
      </c>
      <c r="D68" s="119" t="s">
        <v>41</v>
      </c>
      <c r="E68" s="119"/>
      <c r="F68" s="119"/>
      <c r="G68" s="119"/>
      <c r="H68" s="119"/>
      <c r="I68" s="119"/>
      <c r="J68" s="119"/>
      <c r="K68" s="119"/>
      <c r="L68" s="119"/>
      <c r="M68" s="119"/>
      <c r="N68" s="119"/>
      <c r="O68" s="119"/>
      <c r="P68" s="119"/>
      <c r="Q68" s="119"/>
      <c r="R68" s="119"/>
      <c r="S68" s="119"/>
      <c r="T68" s="119"/>
      <c r="U68" s="157">
        <f ca="1">COUNTIFS(申請額一覧!$D$4:$D$377,D68,申請額一覧!$G$4:$G$377,"&gt;0")</f>
        <v>0</v>
      </c>
      <c r="V68" s="158"/>
      <c r="W68" s="159">
        <f ca="1">SUMIF(申請額一覧!$D$4:$D$377,D68,申請額一覧!$G$4:$G$377)</f>
        <v>0</v>
      </c>
      <c r="X68" s="160"/>
      <c r="Y68" s="160"/>
      <c r="Z68" s="160"/>
      <c r="AA68" s="41" t="s">
        <v>29</v>
      </c>
      <c r="AB68" s="247"/>
      <c r="AC68" s="248"/>
      <c r="AD68" s="248"/>
      <c r="AE68" s="252"/>
      <c r="AF68" s="268"/>
      <c r="AG68" s="269"/>
      <c r="AH68" s="269"/>
      <c r="AI68" s="269"/>
      <c r="AJ68" s="255"/>
    </row>
    <row r="69" spans="1:36" s="20" customFormat="1" ht="14.25">
      <c r="A69" s="301"/>
      <c r="B69" s="332"/>
      <c r="C69" s="22">
        <v>16</v>
      </c>
      <c r="D69" s="119" t="s">
        <v>42</v>
      </c>
      <c r="E69" s="119"/>
      <c r="F69" s="119"/>
      <c r="G69" s="119"/>
      <c r="H69" s="119"/>
      <c r="I69" s="119"/>
      <c r="J69" s="119"/>
      <c r="K69" s="119"/>
      <c r="L69" s="119"/>
      <c r="M69" s="119"/>
      <c r="N69" s="119"/>
      <c r="O69" s="119"/>
      <c r="P69" s="119"/>
      <c r="Q69" s="119"/>
      <c r="R69" s="119"/>
      <c r="S69" s="119"/>
      <c r="T69" s="119"/>
      <c r="U69" s="157">
        <f ca="1">COUNTIFS(申請額一覧!$D$4:$D$377,D69,申請額一覧!$G$4:$G$377,"&gt;0")</f>
        <v>0</v>
      </c>
      <c r="V69" s="158"/>
      <c r="W69" s="159">
        <f ca="1">SUMIF(申請額一覧!$D$4:$D$377,D69,申請額一覧!$G$4:$G$377)</f>
        <v>0</v>
      </c>
      <c r="X69" s="160"/>
      <c r="Y69" s="160"/>
      <c r="Z69" s="160"/>
      <c r="AA69" s="41" t="s">
        <v>29</v>
      </c>
      <c r="AB69" s="247"/>
      <c r="AC69" s="248"/>
      <c r="AD69" s="248"/>
      <c r="AE69" s="252"/>
      <c r="AF69" s="268"/>
      <c r="AG69" s="269"/>
      <c r="AH69" s="269"/>
      <c r="AI69" s="269"/>
      <c r="AJ69" s="255"/>
    </row>
    <row r="70" spans="1:36" s="20" customFormat="1" ht="14.25">
      <c r="A70" s="301"/>
      <c r="B70" s="332"/>
      <c r="C70" s="23">
        <v>17</v>
      </c>
      <c r="D70" s="119" t="s">
        <v>43</v>
      </c>
      <c r="E70" s="119"/>
      <c r="F70" s="119"/>
      <c r="G70" s="119"/>
      <c r="H70" s="119"/>
      <c r="I70" s="119"/>
      <c r="J70" s="119"/>
      <c r="K70" s="119"/>
      <c r="L70" s="119"/>
      <c r="M70" s="119"/>
      <c r="N70" s="119"/>
      <c r="O70" s="119"/>
      <c r="P70" s="119"/>
      <c r="Q70" s="119"/>
      <c r="R70" s="119"/>
      <c r="S70" s="119"/>
      <c r="T70" s="119"/>
      <c r="U70" s="157">
        <f ca="1">COUNTIFS(申請額一覧!$D$4:$D$377,D70,申請額一覧!$G$4:$G$377,"&gt;0")</f>
        <v>0</v>
      </c>
      <c r="V70" s="158"/>
      <c r="W70" s="159">
        <f ca="1">SUMIF(申請額一覧!$D$4:$D$377,D70,申請額一覧!$G$4:$G$377)</f>
        <v>0</v>
      </c>
      <c r="X70" s="160"/>
      <c r="Y70" s="160"/>
      <c r="Z70" s="160"/>
      <c r="AA70" s="41" t="s">
        <v>29</v>
      </c>
      <c r="AB70" s="247"/>
      <c r="AC70" s="248"/>
      <c r="AD70" s="248"/>
      <c r="AE70" s="252"/>
      <c r="AF70" s="268"/>
      <c r="AG70" s="269"/>
      <c r="AH70" s="269"/>
      <c r="AI70" s="269"/>
      <c r="AJ70" s="255"/>
    </row>
    <row r="71" spans="1:36" s="20" customFormat="1" ht="14.25">
      <c r="A71" s="301"/>
      <c r="B71" s="332"/>
      <c r="C71" s="22">
        <v>18</v>
      </c>
      <c r="D71" s="119" t="s">
        <v>44</v>
      </c>
      <c r="E71" s="119"/>
      <c r="F71" s="119"/>
      <c r="G71" s="119"/>
      <c r="H71" s="119"/>
      <c r="I71" s="119"/>
      <c r="J71" s="119"/>
      <c r="K71" s="119"/>
      <c r="L71" s="119"/>
      <c r="M71" s="119"/>
      <c r="N71" s="119"/>
      <c r="O71" s="119"/>
      <c r="P71" s="119"/>
      <c r="Q71" s="119"/>
      <c r="R71" s="119"/>
      <c r="S71" s="119"/>
      <c r="T71" s="119"/>
      <c r="U71" s="157">
        <f ca="1">COUNTIFS(申請額一覧!$D$4:$D$377,D71,申請額一覧!$G$4:$G$377,"&gt;0")</f>
        <v>0</v>
      </c>
      <c r="V71" s="158"/>
      <c r="W71" s="159">
        <f ca="1">SUMIF(申請額一覧!$D$4:$D$377,D71,申請額一覧!$G$4:$G$377)</f>
        <v>0</v>
      </c>
      <c r="X71" s="160"/>
      <c r="Y71" s="160"/>
      <c r="Z71" s="160"/>
      <c r="AA71" s="41" t="s">
        <v>29</v>
      </c>
      <c r="AB71" s="247"/>
      <c r="AC71" s="248"/>
      <c r="AD71" s="248"/>
      <c r="AE71" s="252"/>
      <c r="AF71" s="268"/>
      <c r="AG71" s="269"/>
      <c r="AH71" s="269"/>
      <c r="AI71" s="269"/>
      <c r="AJ71" s="255"/>
    </row>
    <row r="72" spans="1:36" s="20" customFormat="1" ht="14.25">
      <c r="A72" s="301"/>
      <c r="B72" s="332"/>
      <c r="C72" s="24">
        <v>19</v>
      </c>
      <c r="D72" s="119" t="s">
        <v>45</v>
      </c>
      <c r="E72" s="119"/>
      <c r="F72" s="119"/>
      <c r="G72" s="119"/>
      <c r="H72" s="119"/>
      <c r="I72" s="119"/>
      <c r="J72" s="119"/>
      <c r="K72" s="119"/>
      <c r="L72" s="119"/>
      <c r="M72" s="119"/>
      <c r="N72" s="119"/>
      <c r="O72" s="119"/>
      <c r="P72" s="119"/>
      <c r="Q72" s="119"/>
      <c r="R72" s="119"/>
      <c r="S72" s="119"/>
      <c r="T72" s="119"/>
      <c r="U72" s="157">
        <f ca="1">COUNTIFS(申請額一覧!$D$4:$D$377,D72,申請額一覧!$G$4:$G$377,"&gt;0")</f>
        <v>0</v>
      </c>
      <c r="V72" s="158"/>
      <c r="W72" s="159">
        <f ca="1">SUMIF(申請額一覧!$D$4:$D$377,D72,申請額一覧!$G$4:$G$377)</f>
        <v>0</v>
      </c>
      <c r="X72" s="160"/>
      <c r="Y72" s="160"/>
      <c r="Z72" s="160"/>
      <c r="AA72" s="41" t="s">
        <v>29</v>
      </c>
      <c r="AB72" s="247"/>
      <c r="AC72" s="248"/>
      <c r="AD72" s="248"/>
      <c r="AE72" s="252"/>
      <c r="AF72" s="268"/>
      <c r="AG72" s="269"/>
      <c r="AH72" s="269"/>
      <c r="AI72" s="269"/>
      <c r="AJ72" s="255"/>
    </row>
    <row r="73" spans="1:36" s="20" customFormat="1" ht="14.25">
      <c r="A73" s="301"/>
      <c r="B73" s="332"/>
      <c r="C73" s="24">
        <v>20</v>
      </c>
      <c r="D73" s="119" t="s">
        <v>46</v>
      </c>
      <c r="E73" s="119"/>
      <c r="F73" s="119"/>
      <c r="G73" s="119"/>
      <c r="H73" s="119"/>
      <c r="I73" s="119"/>
      <c r="J73" s="119"/>
      <c r="K73" s="119"/>
      <c r="L73" s="119"/>
      <c r="M73" s="119"/>
      <c r="N73" s="119"/>
      <c r="O73" s="119"/>
      <c r="P73" s="119"/>
      <c r="Q73" s="119"/>
      <c r="R73" s="119"/>
      <c r="S73" s="119"/>
      <c r="T73" s="119"/>
      <c r="U73" s="157">
        <f ca="1">COUNTIFS(申請額一覧!$D$4:$D$377,D73,申請額一覧!$G$4:$G$377,"&gt;0")</f>
        <v>0</v>
      </c>
      <c r="V73" s="158"/>
      <c r="W73" s="159">
        <f ca="1">SUMIF(申請額一覧!$D$4:$D$377,D73,申請額一覧!$G$4:$G$377)</f>
        <v>0</v>
      </c>
      <c r="X73" s="160"/>
      <c r="Y73" s="160"/>
      <c r="Z73" s="160"/>
      <c r="AA73" s="41" t="s">
        <v>29</v>
      </c>
      <c r="AB73" s="247"/>
      <c r="AC73" s="248"/>
      <c r="AD73" s="248"/>
      <c r="AE73" s="252"/>
      <c r="AF73" s="268"/>
      <c r="AG73" s="269"/>
      <c r="AH73" s="269"/>
      <c r="AI73" s="269"/>
      <c r="AJ73" s="255"/>
    </row>
    <row r="74" spans="1:36" s="20" customFormat="1" ht="15" thickBot="1">
      <c r="A74" s="303"/>
      <c r="B74" s="168"/>
      <c r="C74" s="24">
        <v>21</v>
      </c>
      <c r="D74" s="121" t="s">
        <v>47</v>
      </c>
      <c r="E74" s="121"/>
      <c r="F74" s="121"/>
      <c r="G74" s="121"/>
      <c r="H74" s="121"/>
      <c r="I74" s="121"/>
      <c r="J74" s="121"/>
      <c r="K74" s="121"/>
      <c r="L74" s="121"/>
      <c r="M74" s="121"/>
      <c r="N74" s="121"/>
      <c r="O74" s="121"/>
      <c r="P74" s="121"/>
      <c r="Q74" s="121"/>
      <c r="R74" s="121"/>
      <c r="S74" s="121"/>
      <c r="T74" s="121"/>
      <c r="U74" s="161">
        <f ca="1">COUNTIFS(申請額一覧!$D$4:$D$377,D74,申請額一覧!$G$4:$G$377,"&gt;0")</f>
        <v>0</v>
      </c>
      <c r="V74" s="162"/>
      <c r="W74" s="163">
        <f ca="1">SUMIF(申請額一覧!$D$4:$D$377,D74,申請額一覧!$G$4:$G$377)</f>
        <v>0</v>
      </c>
      <c r="X74" s="164"/>
      <c r="Y74" s="164"/>
      <c r="Z74" s="164"/>
      <c r="AA74" s="42" t="s">
        <v>29</v>
      </c>
      <c r="AB74" s="249"/>
      <c r="AC74" s="250"/>
      <c r="AD74" s="250"/>
      <c r="AE74" s="253"/>
      <c r="AF74" s="270"/>
      <c r="AG74" s="271"/>
      <c r="AH74" s="271"/>
      <c r="AI74" s="271"/>
      <c r="AJ74" s="256"/>
    </row>
    <row r="75" spans="1:36" s="20" customFormat="1" ht="14.25">
      <c r="A75" s="299" t="s">
        <v>168</v>
      </c>
      <c r="B75" s="300"/>
      <c r="C75" s="31">
        <v>22</v>
      </c>
      <c r="D75" s="122" t="s">
        <v>48</v>
      </c>
      <c r="E75" s="122"/>
      <c r="F75" s="122"/>
      <c r="G75" s="122"/>
      <c r="H75" s="122"/>
      <c r="I75" s="122"/>
      <c r="J75" s="122"/>
      <c r="K75" s="122"/>
      <c r="L75" s="122"/>
      <c r="M75" s="122"/>
      <c r="N75" s="122"/>
      <c r="O75" s="122"/>
      <c r="P75" s="122"/>
      <c r="Q75" s="122"/>
      <c r="R75" s="122"/>
      <c r="S75" s="122"/>
      <c r="T75" s="122"/>
      <c r="U75" s="185">
        <f ca="1">COUNTIFS(申請額一覧!$D$4:$D$377,D75,申請額一覧!$G$4:$G$377,"&gt;0")</f>
        <v>0</v>
      </c>
      <c r="V75" s="186"/>
      <c r="W75" s="187">
        <f ca="1">SUMIF(申請額一覧!$D$4:$D$377,D75,申請額一覧!$G$4:$G$377)</f>
        <v>0</v>
      </c>
      <c r="X75" s="188"/>
      <c r="Y75" s="188"/>
      <c r="Z75" s="188"/>
      <c r="AA75" s="43" t="s">
        <v>29</v>
      </c>
      <c r="AB75" s="245">
        <f ca="1">SUM(U75:V76)</f>
        <v>0</v>
      </c>
      <c r="AC75" s="246"/>
      <c r="AD75" s="246" t="s">
        <v>158</v>
      </c>
      <c r="AE75" s="251"/>
      <c r="AF75" s="267">
        <f ca="1">SUM(W75:Z76)</f>
        <v>0</v>
      </c>
      <c r="AG75" s="246"/>
      <c r="AH75" s="246"/>
      <c r="AI75" s="246"/>
      <c r="AJ75" s="254" t="s">
        <v>159</v>
      </c>
    </row>
    <row r="76" spans="1:36" s="20" customFormat="1" ht="15" thickBot="1">
      <c r="A76" s="303"/>
      <c r="B76" s="304"/>
      <c r="C76" s="32">
        <v>23</v>
      </c>
      <c r="D76" s="125" t="s">
        <v>49</v>
      </c>
      <c r="E76" s="125"/>
      <c r="F76" s="125"/>
      <c r="G76" s="125"/>
      <c r="H76" s="125"/>
      <c r="I76" s="125"/>
      <c r="J76" s="125"/>
      <c r="K76" s="125"/>
      <c r="L76" s="125"/>
      <c r="M76" s="125"/>
      <c r="N76" s="125"/>
      <c r="O76" s="125"/>
      <c r="P76" s="125"/>
      <c r="Q76" s="125"/>
      <c r="R76" s="125"/>
      <c r="S76" s="125"/>
      <c r="T76" s="125"/>
      <c r="U76" s="181">
        <f ca="1">COUNTIFS(申請額一覧!$D$4:$D$377,D76,申請額一覧!$G$4:$G$377,"&gt;0")</f>
        <v>0</v>
      </c>
      <c r="V76" s="182"/>
      <c r="W76" s="183">
        <f ca="1">SUMIF(申請額一覧!$D$4:$D$377,D76,申請額一覧!$G$4:$G$377)</f>
        <v>0</v>
      </c>
      <c r="X76" s="184"/>
      <c r="Y76" s="184"/>
      <c r="Z76" s="184"/>
      <c r="AA76" s="46" t="s">
        <v>29</v>
      </c>
      <c r="AB76" s="249"/>
      <c r="AC76" s="250"/>
      <c r="AD76" s="250"/>
      <c r="AE76" s="253"/>
      <c r="AF76" s="250"/>
      <c r="AG76" s="250"/>
      <c r="AH76" s="250"/>
      <c r="AI76" s="250"/>
      <c r="AJ76" s="256"/>
    </row>
    <row r="77" spans="1:36" s="20" customFormat="1" ht="14.25" customHeight="1">
      <c r="A77" s="299" t="s">
        <v>181</v>
      </c>
      <c r="B77" s="300"/>
      <c r="C77" s="33">
        <v>24</v>
      </c>
      <c r="D77" s="317" t="s">
        <v>50</v>
      </c>
      <c r="E77" s="318"/>
      <c r="F77" s="318"/>
      <c r="G77" s="318"/>
      <c r="H77" s="318"/>
      <c r="I77" s="319"/>
      <c r="J77" s="126" t="s">
        <v>51</v>
      </c>
      <c r="K77" s="116"/>
      <c r="L77" s="116"/>
      <c r="M77" s="116"/>
      <c r="N77" s="116"/>
      <c r="O77" s="116"/>
      <c r="P77" s="116"/>
      <c r="Q77" s="116"/>
      <c r="R77" s="116"/>
      <c r="S77" s="116"/>
      <c r="T77" s="116"/>
      <c r="U77" s="157">
        <f ca="1">COUNTIFS(申請額一覧!$D$4:$D$377,D77&amp;J77,申請額一覧!$G$4:$G$377,"&gt;0")</f>
        <v>0</v>
      </c>
      <c r="V77" s="158"/>
      <c r="W77" s="159">
        <f ca="1">SUMIF(申請額一覧!$D$4:$D$377,D77&amp;J77,申請額一覧!$G$4:$G$377)</f>
        <v>0</v>
      </c>
      <c r="X77" s="160"/>
      <c r="Y77" s="160"/>
      <c r="Z77" s="160"/>
      <c r="AA77" s="41" t="s">
        <v>29</v>
      </c>
      <c r="AB77" s="245">
        <f ca="1">SUM(U77:V109)</f>
        <v>0</v>
      </c>
      <c r="AC77" s="246"/>
      <c r="AD77" s="246" t="s">
        <v>158</v>
      </c>
      <c r="AE77" s="251"/>
      <c r="AF77" s="266">
        <f ca="1">SUM(W77:Z109)</f>
        <v>0</v>
      </c>
      <c r="AG77" s="267"/>
      <c r="AH77" s="267"/>
      <c r="AI77" s="267"/>
      <c r="AJ77" s="254" t="s">
        <v>159</v>
      </c>
    </row>
    <row r="78" spans="1:36" s="20" customFormat="1" ht="14.25">
      <c r="A78" s="301"/>
      <c r="B78" s="302"/>
      <c r="C78" s="34">
        <v>25</v>
      </c>
      <c r="D78" s="320"/>
      <c r="E78" s="321"/>
      <c r="F78" s="321"/>
      <c r="G78" s="321"/>
      <c r="H78" s="321"/>
      <c r="I78" s="322"/>
      <c r="J78" s="115" t="s">
        <v>52</v>
      </c>
      <c r="K78" s="116"/>
      <c r="L78" s="116"/>
      <c r="M78" s="116"/>
      <c r="N78" s="116"/>
      <c r="O78" s="116"/>
      <c r="P78" s="116"/>
      <c r="Q78" s="116"/>
      <c r="R78" s="116"/>
      <c r="S78" s="116"/>
      <c r="T78" s="116"/>
      <c r="U78" s="157">
        <f ca="1">COUNTIFS(申請額一覧!$D$4:$D$377,D77&amp;J78,申請額一覧!$G$4:$G$377,"&gt;0")</f>
        <v>0</v>
      </c>
      <c r="V78" s="158"/>
      <c r="W78" s="159">
        <f ca="1">SUMIF(申請額一覧!$D$4:$D$377,D77&amp;J78,申請額一覧!$G$4:$G$377)</f>
        <v>0</v>
      </c>
      <c r="X78" s="160"/>
      <c r="Y78" s="160"/>
      <c r="Z78" s="160"/>
      <c r="AA78" s="41" t="s">
        <v>29</v>
      </c>
      <c r="AB78" s="247"/>
      <c r="AC78" s="248"/>
      <c r="AD78" s="248"/>
      <c r="AE78" s="252"/>
      <c r="AF78" s="268"/>
      <c r="AG78" s="269"/>
      <c r="AH78" s="269"/>
      <c r="AI78" s="269"/>
      <c r="AJ78" s="255"/>
    </row>
    <row r="79" spans="1:36" s="20" customFormat="1" ht="14.25">
      <c r="A79" s="301"/>
      <c r="B79" s="302"/>
      <c r="C79" s="34">
        <v>26</v>
      </c>
      <c r="D79" s="320"/>
      <c r="E79" s="321"/>
      <c r="F79" s="321"/>
      <c r="G79" s="321"/>
      <c r="H79" s="321"/>
      <c r="I79" s="322"/>
      <c r="J79" s="126" t="s">
        <v>53</v>
      </c>
      <c r="K79" s="116"/>
      <c r="L79" s="116"/>
      <c r="M79" s="116"/>
      <c r="N79" s="116"/>
      <c r="O79" s="116"/>
      <c r="P79" s="116"/>
      <c r="Q79" s="116"/>
      <c r="R79" s="116"/>
      <c r="S79" s="116"/>
      <c r="T79" s="116"/>
      <c r="U79" s="157">
        <f ca="1">COUNTIFS(申請額一覧!$D$4:$D$377,D77&amp;J79,申請額一覧!$G$4:$G$377,"&gt;0")</f>
        <v>0</v>
      </c>
      <c r="V79" s="158"/>
      <c r="W79" s="159">
        <f ca="1">SUMIF(申請額一覧!$D$4:$D$377,D77&amp;J79,申請額一覧!$G$4:$G$377)</f>
        <v>0</v>
      </c>
      <c r="X79" s="160"/>
      <c r="Y79" s="160"/>
      <c r="Z79" s="160"/>
      <c r="AA79" s="41" t="s">
        <v>29</v>
      </c>
      <c r="AB79" s="247"/>
      <c r="AC79" s="248"/>
      <c r="AD79" s="248"/>
      <c r="AE79" s="252"/>
      <c r="AF79" s="268"/>
      <c r="AG79" s="269"/>
      <c r="AH79" s="269"/>
      <c r="AI79" s="269"/>
      <c r="AJ79" s="255"/>
    </row>
    <row r="80" spans="1:36" s="20" customFormat="1" ht="14.25">
      <c r="A80" s="301"/>
      <c r="B80" s="302"/>
      <c r="C80" s="25">
        <v>27</v>
      </c>
      <c r="D80" s="320"/>
      <c r="E80" s="321"/>
      <c r="F80" s="321"/>
      <c r="G80" s="321"/>
      <c r="H80" s="321"/>
      <c r="I80" s="322"/>
      <c r="J80" s="115" t="s">
        <v>54</v>
      </c>
      <c r="K80" s="116"/>
      <c r="L80" s="116"/>
      <c r="M80" s="116"/>
      <c r="N80" s="116"/>
      <c r="O80" s="116"/>
      <c r="P80" s="116"/>
      <c r="Q80" s="116"/>
      <c r="R80" s="116"/>
      <c r="S80" s="116"/>
      <c r="T80" s="116"/>
      <c r="U80" s="157">
        <f ca="1">COUNTIFS(申請額一覧!$D$4:$D$377,D77&amp;J80,申請額一覧!$G$4:$G$377,"&gt;0")</f>
        <v>0</v>
      </c>
      <c r="V80" s="158"/>
      <c r="W80" s="159">
        <f ca="1">SUMIF(申請額一覧!$D$4:$D$377,D77&amp;J80,申請額一覧!$G$4:$G$377)</f>
        <v>0</v>
      </c>
      <c r="X80" s="160"/>
      <c r="Y80" s="160"/>
      <c r="Z80" s="160"/>
      <c r="AA80" s="41" t="s">
        <v>29</v>
      </c>
      <c r="AB80" s="247"/>
      <c r="AC80" s="248"/>
      <c r="AD80" s="248"/>
      <c r="AE80" s="252"/>
      <c r="AF80" s="268"/>
      <c r="AG80" s="269"/>
      <c r="AH80" s="269"/>
      <c r="AI80" s="269"/>
      <c r="AJ80" s="255"/>
    </row>
    <row r="81" spans="1:36" s="20" customFormat="1" ht="14.25">
      <c r="A81" s="301"/>
      <c r="B81" s="302"/>
      <c r="C81" s="33">
        <v>28</v>
      </c>
      <c r="D81" s="323"/>
      <c r="E81" s="324"/>
      <c r="F81" s="324"/>
      <c r="G81" s="324"/>
      <c r="H81" s="324"/>
      <c r="I81" s="325"/>
      <c r="J81" s="127" t="s">
        <v>55</v>
      </c>
      <c r="K81" s="127"/>
      <c r="L81" s="127"/>
      <c r="M81" s="127"/>
      <c r="N81" s="127"/>
      <c r="O81" s="127"/>
      <c r="P81" s="127"/>
      <c r="Q81" s="127"/>
      <c r="R81" s="127"/>
      <c r="S81" s="127"/>
      <c r="T81" s="127"/>
      <c r="U81" s="161">
        <f ca="1">COUNTIFS(申請額一覧!$D$4:$D$377,D77&amp;J81,申請額一覧!$G$4:$G$377,"&gt;0")</f>
        <v>0</v>
      </c>
      <c r="V81" s="162"/>
      <c r="W81" s="163">
        <f ca="1">SUMIF(申請額一覧!$D$4:$D$377,D77&amp;J81,申請額一覧!$G$4:$G$377)</f>
        <v>0</v>
      </c>
      <c r="X81" s="164"/>
      <c r="Y81" s="164"/>
      <c r="Z81" s="164"/>
      <c r="AA81" s="42" t="s">
        <v>29</v>
      </c>
      <c r="AB81" s="247"/>
      <c r="AC81" s="248"/>
      <c r="AD81" s="248"/>
      <c r="AE81" s="252"/>
      <c r="AF81" s="268"/>
      <c r="AG81" s="269"/>
      <c r="AH81" s="269"/>
      <c r="AI81" s="269"/>
      <c r="AJ81" s="255"/>
    </row>
    <row r="82" spans="1:36" s="20" customFormat="1" ht="14.25" customHeight="1">
      <c r="A82" s="301"/>
      <c r="B82" s="302"/>
      <c r="C82" s="37">
        <v>29</v>
      </c>
      <c r="D82" s="290" t="s">
        <v>56</v>
      </c>
      <c r="E82" s="291"/>
      <c r="F82" s="291"/>
      <c r="G82" s="291"/>
      <c r="H82" s="291"/>
      <c r="I82" s="291"/>
      <c r="J82" s="291"/>
      <c r="K82" s="291"/>
      <c r="L82" s="291"/>
      <c r="M82" s="291"/>
      <c r="N82" s="292"/>
      <c r="O82" s="128" t="s">
        <v>57</v>
      </c>
      <c r="P82" s="128"/>
      <c r="Q82" s="128"/>
      <c r="R82" s="128"/>
      <c r="S82" s="128"/>
      <c r="T82" s="128"/>
      <c r="U82" s="153">
        <f ca="1">COUNTIFS(申請額一覧!$D$4:$D$377,D82&amp;O82,申請額一覧!$G$4:$G$377,"&gt;0")</f>
        <v>0</v>
      </c>
      <c r="V82" s="154"/>
      <c r="W82" s="155">
        <f ca="1">SUMIF(申請額一覧!$D$4:$D$377,D82&amp;O82,申請額一覧!$G$4:$G$377)</f>
        <v>0</v>
      </c>
      <c r="X82" s="156"/>
      <c r="Y82" s="156"/>
      <c r="Z82" s="156"/>
      <c r="AA82" s="47" t="s">
        <v>29</v>
      </c>
      <c r="AB82" s="247"/>
      <c r="AC82" s="248"/>
      <c r="AD82" s="248"/>
      <c r="AE82" s="252"/>
      <c r="AF82" s="268"/>
      <c r="AG82" s="269"/>
      <c r="AH82" s="269"/>
      <c r="AI82" s="269"/>
      <c r="AJ82" s="255"/>
    </row>
    <row r="83" spans="1:36" s="20" customFormat="1" ht="14.25">
      <c r="A83" s="301"/>
      <c r="B83" s="302"/>
      <c r="C83" s="38">
        <v>30</v>
      </c>
      <c r="D83" s="296"/>
      <c r="E83" s="297"/>
      <c r="F83" s="297"/>
      <c r="G83" s="297"/>
      <c r="H83" s="297"/>
      <c r="I83" s="297"/>
      <c r="J83" s="297"/>
      <c r="K83" s="297"/>
      <c r="L83" s="297"/>
      <c r="M83" s="297"/>
      <c r="N83" s="298"/>
      <c r="O83" s="129" t="s">
        <v>58</v>
      </c>
      <c r="P83" s="129"/>
      <c r="Q83" s="129"/>
      <c r="R83" s="129"/>
      <c r="S83" s="129"/>
      <c r="T83" s="129"/>
      <c r="U83" s="177">
        <f ca="1">COUNTIFS(申請額一覧!$D$4:$D$377,D82&amp;O83,申請額一覧!$G$4:$G$377,"&gt;0")</f>
        <v>0</v>
      </c>
      <c r="V83" s="178"/>
      <c r="W83" s="179">
        <f ca="1">SUMIF(申請額一覧!$D$4:$D$377,D82&amp;O83,申請額一覧!$G$4:$G$377)</f>
        <v>0</v>
      </c>
      <c r="X83" s="180"/>
      <c r="Y83" s="180"/>
      <c r="Z83" s="180"/>
      <c r="AA83" s="48" t="s">
        <v>29</v>
      </c>
      <c r="AB83" s="247"/>
      <c r="AC83" s="248"/>
      <c r="AD83" s="248"/>
      <c r="AE83" s="252"/>
      <c r="AF83" s="268"/>
      <c r="AG83" s="269"/>
      <c r="AH83" s="269"/>
      <c r="AI83" s="269"/>
      <c r="AJ83" s="255"/>
    </row>
    <row r="84" spans="1:36" s="20" customFormat="1" ht="14.25">
      <c r="A84" s="301"/>
      <c r="B84" s="302"/>
      <c r="C84" s="35">
        <v>31</v>
      </c>
      <c r="D84" s="287" t="s">
        <v>59</v>
      </c>
      <c r="E84" s="288"/>
      <c r="F84" s="288"/>
      <c r="G84" s="288"/>
      <c r="H84" s="288"/>
      <c r="I84" s="289"/>
      <c r="J84" s="116" t="s">
        <v>51</v>
      </c>
      <c r="K84" s="116"/>
      <c r="L84" s="116"/>
      <c r="M84" s="116"/>
      <c r="N84" s="116"/>
      <c r="O84" s="116"/>
      <c r="P84" s="116"/>
      <c r="Q84" s="116"/>
      <c r="R84" s="116"/>
      <c r="S84" s="116"/>
      <c r="T84" s="116"/>
      <c r="U84" s="173">
        <f ca="1">COUNTIFS(申請額一覧!$D$4:$D$377,D84&amp;J84,申請額一覧!$G$4:$G$377,"&gt;0")</f>
        <v>0</v>
      </c>
      <c r="V84" s="174"/>
      <c r="W84" s="175">
        <f ca="1">SUMIF(申請額一覧!$D$4:$D$377,D84&amp;J84,申請額一覧!$G$4:$G$377)</f>
        <v>0</v>
      </c>
      <c r="X84" s="176"/>
      <c r="Y84" s="176"/>
      <c r="Z84" s="176"/>
      <c r="AA84" s="49" t="s">
        <v>29</v>
      </c>
      <c r="AB84" s="247"/>
      <c r="AC84" s="248"/>
      <c r="AD84" s="248"/>
      <c r="AE84" s="252"/>
      <c r="AF84" s="268"/>
      <c r="AG84" s="269"/>
      <c r="AH84" s="269"/>
      <c r="AI84" s="269"/>
      <c r="AJ84" s="255"/>
    </row>
    <row r="85" spans="1:36" s="20" customFormat="1" ht="14.25">
      <c r="A85" s="301"/>
      <c r="B85" s="302"/>
      <c r="C85" s="25">
        <v>32</v>
      </c>
      <c r="D85" s="320"/>
      <c r="E85" s="321"/>
      <c r="F85" s="321"/>
      <c r="G85" s="321"/>
      <c r="H85" s="321"/>
      <c r="I85" s="322"/>
      <c r="J85" s="115" t="s">
        <v>52</v>
      </c>
      <c r="K85" s="115"/>
      <c r="L85" s="115"/>
      <c r="M85" s="115"/>
      <c r="N85" s="115"/>
      <c r="O85" s="115"/>
      <c r="P85" s="115"/>
      <c r="Q85" s="115"/>
      <c r="R85" s="115"/>
      <c r="S85" s="115"/>
      <c r="T85" s="115"/>
      <c r="U85" s="157">
        <f ca="1">COUNTIFS(申請額一覧!$D$4:$D$377,D84&amp;J85,申請額一覧!$G$4:$G$377,"&gt;0")</f>
        <v>0</v>
      </c>
      <c r="V85" s="158"/>
      <c r="W85" s="159">
        <f ca="1">SUMIF(申請額一覧!$D$4:$D$377,D84&amp;J85,申請額一覧!$G$4:$G$377)</f>
        <v>0</v>
      </c>
      <c r="X85" s="160"/>
      <c r="Y85" s="160"/>
      <c r="Z85" s="160"/>
      <c r="AA85" s="41" t="s">
        <v>29</v>
      </c>
      <c r="AB85" s="247"/>
      <c r="AC85" s="248"/>
      <c r="AD85" s="248"/>
      <c r="AE85" s="252"/>
      <c r="AF85" s="268"/>
      <c r="AG85" s="269"/>
      <c r="AH85" s="269"/>
      <c r="AI85" s="269"/>
      <c r="AJ85" s="255"/>
    </row>
    <row r="86" spans="1:36" s="20" customFormat="1" ht="14.25">
      <c r="A86" s="301"/>
      <c r="B86" s="302"/>
      <c r="C86" s="33">
        <v>33</v>
      </c>
      <c r="D86" s="320"/>
      <c r="E86" s="321"/>
      <c r="F86" s="321"/>
      <c r="G86" s="321"/>
      <c r="H86" s="321"/>
      <c r="I86" s="322"/>
      <c r="J86" s="115" t="s">
        <v>53</v>
      </c>
      <c r="K86" s="115"/>
      <c r="L86" s="115"/>
      <c r="M86" s="115"/>
      <c r="N86" s="115"/>
      <c r="O86" s="115"/>
      <c r="P86" s="115"/>
      <c r="Q86" s="115"/>
      <c r="R86" s="115"/>
      <c r="S86" s="115"/>
      <c r="T86" s="115"/>
      <c r="U86" s="157">
        <f ca="1">COUNTIFS(申請額一覧!$D$4:$D$377,D84&amp;J86,申請額一覧!$G$4:$G$377,"&gt;0")</f>
        <v>0</v>
      </c>
      <c r="V86" s="158"/>
      <c r="W86" s="159">
        <f ca="1">SUMIF(申請額一覧!$D$4:$D$377,D84&amp;J86,申請額一覧!$G$4:$G$377)</f>
        <v>0</v>
      </c>
      <c r="X86" s="160"/>
      <c r="Y86" s="160"/>
      <c r="Z86" s="160"/>
      <c r="AA86" s="41" t="s">
        <v>29</v>
      </c>
      <c r="AB86" s="247"/>
      <c r="AC86" s="248"/>
      <c r="AD86" s="248"/>
      <c r="AE86" s="252"/>
      <c r="AF86" s="268"/>
      <c r="AG86" s="269"/>
      <c r="AH86" s="269"/>
      <c r="AI86" s="269"/>
      <c r="AJ86" s="255"/>
    </row>
    <row r="87" spans="1:36" s="20" customFormat="1" ht="14.25">
      <c r="A87" s="301"/>
      <c r="B87" s="302"/>
      <c r="C87" s="25">
        <v>34</v>
      </c>
      <c r="D87" s="320"/>
      <c r="E87" s="321"/>
      <c r="F87" s="321"/>
      <c r="G87" s="321"/>
      <c r="H87" s="321"/>
      <c r="I87" s="322"/>
      <c r="J87" s="115" t="s">
        <v>54</v>
      </c>
      <c r="K87" s="115"/>
      <c r="L87" s="115"/>
      <c r="M87" s="115"/>
      <c r="N87" s="115"/>
      <c r="O87" s="115"/>
      <c r="P87" s="115"/>
      <c r="Q87" s="115"/>
      <c r="R87" s="115"/>
      <c r="S87" s="115"/>
      <c r="T87" s="115"/>
      <c r="U87" s="157">
        <f ca="1">COUNTIFS(申請額一覧!$D$4:$D$377,D84&amp;J87,申請額一覧!$G$4:$G$377,"&gt;0")</f>
        <v>0</v>
      </c>
      <c r="V87" s="158"/>
      <c r="W87" s="159">
        <f ca="1">SUMIF(申請額一覧!$D$4:$D$377,D84&amp;J87,申請額一覧!$G$4:$G$377)</f>
        <v>0</v>
      </c>
      <c r="X87" s="160"/>
      <c r="Y87" s="160"/>
      <c r="Z87" s="160"/>
      <c r="AA87" s="41" t="s">
        <v>29</v>
      </c>
      <c r="AB87" s="247"/>
      <c r="AC87" s="248"/>
      <c r="AD87" s="248"/>
      <c r="AE87" s="252"/>
      <c r="AF87" s="268"/>
      <c r="AG87" s="269"/>
      <c r="AH87" s="269"/>
      <c r="AI87" s="269"/>
      <c r="AJ87" s="255"/>
    </row>
    <row r="88" spans="1:36" s="20" customFormat="1" ht="14.25">
      <c r="A88" s="301"/>
      <c r="B88" s="302"/>
      <c r="C88" s="33">
        <v>35</v>
      </c>
      <c r="D88" s="323"/>
      <c r="E88" s="324"/>
      <c r="F88" s="324"/>
      <c r="G88" s="324"/>
      <c r="H88" s="324"/>
      <c r="I88" s="325"/>
      <c r="J88" s="126" t="s">
        <v>55</v>
      </c>
      <c r="K88" s="126"/>
      <c r="L88" s="126"/>
      <c r="M88" s="126"/>
      <c r="N88" s="126"/>
      <c r="O88" s="126"/>
      <c r="P88" s="126"/>
      <c r="Q88" s="126"/>
      <c r="R88" s="126"/>
      <c r="S88" s="126"/>
      <c r="T88" s="126"/>
      <c r="U88" s="161">
        <f ca="1">COUNTIFS(申請額一覧!$D$4:$D$377,D84&amp;J88,申請額一覧!$G$4:$G$377,"&gt;0")</f>
        <v>0</v>
      </c>
      <c r="V88" s="162"/>
      <c r="W88" s="163">
        <f ca="1">SUMIF(申請額一覧!$D$4:$D$377,D84&amp;J88,申請額一覧!$G$4:$G$377)</f>
        <v>0</v>
      </c>
      <c r="X88" s="164"/>
      <c r="Y88" s="164"/>
      <c r="Z88" s="164"/>
      <c r="AA88" s="42" t="s">
        <v>29</v>
      </c>
      <c r="AB88" s="247"/>
      <c r="AC88" s="248"/>
      <c r="AD88" s="248"/>
      <c r="AE88" s="252"/>
      <c r="AF88" s="268"/>
      <c r="AG88" s="269"/>
      <c r="AH88" s="269"/>
      <c r="AI88" s="269"/>
      <c r="AJ88" s="255"/>
    </row>
    <row r="89" spans="1:36" s="20" customFormat="1" ht="14.25">
      <c r="A89" s="301"/>
      <c r="B89" s="302"/>
      <c r="C89" s="37">
        <v>36</v>
      </c>
      <c r="D89" s="326" t="s">
        <v>60</v>
      </c>
      <c r="E89" s="327"/>
      <c r="F89" s="327"/>
      <c r="G89" s="327"/>
      <c r="H89" s="327"/>
      <c r="I89" s="328"/>
      <c r="J89" s="128" t="s">
        <v>61</v>
      </c>
      <c r="K89" s="128"/>
      <c r="L89" s="128"/>
      <c r="M89" s="128"/>
      <c r="N89" s="128"/>
      <c r="O89" s="128"/>
      <c r="P89" s="128"/>
      <c r="Q89" s="128"/>
      <c r="R89" s="128"/>
      <c r="S89" s="128"/>
      <c r="T89" s="128"/>
      <c r="U89" s="153">
        <f ca="1">COUNTIFS(申請額一覧!$D$4:$D$377,D89&amp;J89,申請額一覧!$G$4:$G$377,"&gt;0")</f>
        <v>0</v>
      </c>
      <c r="V89" s="154"/>
      <c r="W89" s="155">
        <f ca="1">SUMIF(申請額一覧!$D$4:$D$377,D89&amp;J89,申請額一覧!$G$4:$G$377)</f>
        <v>0</v>
      </c>
      <c r="X89" s="156"/>
      <c r="Y89" s="156"/>
      <c r="Z89" s="156"/>
      <c r="AA89" s="47" t="s">
        <v>29</v>
      </c>
      <c r="AB89" s="247"/>
      <c r="AC89" s="248"/>
      <c r="AD89" s="248"/>
      <c r="AE89" s="252"/>
      <c r="AF89" s="268"/>
      <c r="AG89" s="269"/>
      <c r="AH89" s="269"/>
      <c r="AI89" s="269"/>
      <c r="AJ89" s="255"/>
    </row>
    <row r="90" spans="1:36" s="20" customFormat="1" ht="14.25">
      <c r="A90" s="301"/>
      <c r="B90" s="302"/>
      <c r="C90" s="33">
        <v>37</v>
      </c>
      <c r="D90" s="320"/>
      <c r="E90" s="321"/>
      <c r="F90" s="321"/>
      <c r="G90" s="321"/>
      <c r="H90" s="321"/>
      <c r="I90" s="322"/>
      <c r="J90" s="115" t="s">
        <v>62</v>
      </c>
      <c r="K90" s="115"/>
      <c r="L90" s="115"/>
      <c r="M90" s="115"/>
      <c r="N90" s="115"/>
      <c r="O90" s="115"/>
      <c r="P90" s="115"/>
      <c r="Q90" s="115"/>
      <c r="R90" s="115"/>
      <c r="S90" s="115"/>
      <c r="T90" s="115"/>
      <c r="U90" s="157">
        <f ca="1">COUNTIFS(申請額一覧!$D$4:$D$377,D89&amp;J90,申請額一覧!$G$4:$G$377,"&gt;0")</f>
        <v>0</v>
      </c>
      <c r="V90" s="158"/>
      <c r="W90" s="159">
        <f ca="1">SUMIF(申請額一覧!$D$4:$D$377,D89&amp;J90,申請額一覧!$G$4:$G$377)</f>
        <v>0</v>
      </c>
      <c r="X90" s="160"/>
      <c r="Y90" s="160"/>
      <c r="Z90" s="160"/>
      <c r="AA90" s="41" t="s">
        <v>29</v>
      </c>
      <c r="AB90" s="247"/>
      <c r="AC90" s="248"/>
      <c r="AD90" s="248"/>
      <c r="AE90" s="252"/>
      <c r="AF90" s="268"/>
      <c r="AG90" s="269"/>
      <c r="AH90" s="269"/>
      <c r="AI90" s="269"/>
      <c r="AJ90" s="255"/>
    </row>
    <row r="91" spans="1:36" s="20" customFormat="1" ht="14.25">
      <c r="A91" s="301"/>
      <c r="B91" s="302"/>
      <c r="C91" s="34">
        <v>38</v>
      </c>
      <c r="D91" s="320"/>
      <c r="E91" s="321"/>
      <c r="F91" s="321"/>
      <c r="G91" s="321"/>
      <c r="H91" s="321"/>
      <c r="I91" s="322"/>
      <c r="J91" s="115" t="s">
        <v>52</v>
      </c>
      <c r="K91" s="115"/>
      <c r="L91" s="115"/>
      <c r="M91" s="115"/>
      <c r="N91" s="115"/>
      <c r="O91" s="115"/>
      <c r="P91" s="115"/>
      <c r="Q91" s="115"/>
      <c r="R91" s="115"/>
      <c r="S91" s="115"/>
      <c r="T91" s="115"/>
      <c r="U91" s="157">
        <f ca="1">COUNTIFS(申請額一覧!$D$4:$D$377,D89&amp;J91,申請額一覧!$G$4:$G$377,"&gt;0")</f>
        <v>0</v>
      </c>
      <c r="V91" s="158"/>
      <c r="W91" s="159">
        <f ca="1">SUMIF(申請額一覧!$D$4:$D$377,D89&amp;J91,申請額一覧!$G$4:$G$377)</f>
        <v>0</v>
      </c>
      <c r="X91" s="160"/>
      <c r="Y91" s="160"/>
      <c r="Z91" s="160"/>
      <c r="AA91" s="41" t="s">
        <v>29</v>
      </c>
      <c r="AB91" s="247"/>
      <c r="AC91" s="248"/>
      <c r="AD91" s="248"/>
      <c r="AE91" s="252"/>
      <c r="AF91" s="268"/>
      <c r="AG91" s="269"/>
      <c r="AH91" s="269"/>
      <c r="AI91" s="269"/>
      <c r="AJ91" s="255"/>
    </row>
    <row r="92" spans="1:36" s="20" customFormat="1" ht="14.25">
      <c r="A92" s="301"/>
      <c r="B92" s="302"/>
      <c r="C92" s="25">
        <v>39</v>
      </c>
      <c r="D92" s="320"/>
      <c r="E92" s="321"/>
      <c r="F92" s="321"/>
      <c r="G92" s="321"/>
      <c r="H92" s="321"/>
      <c r="I92" s="322"/>
      <c r="J92" s="115" t="s">
        <v>53</v>
      </c>
      <c r="K92" s="115"/>
      <c r="L92" s="115"/>
      <c r="M92" s="115"/>
      <c r="N92" s="115"/>
      <c r="O92" s="115"/>
      <c r="P92" s="115"/>
      <c r="Q92" s="115"/>
      <c r="R92" s="115"/>
      <c r="S92" s="115"/>
      <c r="T92" s="115"/>
      <c r="U92" s="157">
        <f ca="1">COUNTIFS(申請額一覧!$D$4:$D$377,D89&amp;J92,申請額一覧!$G$4:$G$377,"&gt;0")</f>
        <v>0</v>
      </c>
      <c r="V92" s="158"/>
      <c r="W92" s="159">
        <f ca="1">SUMIF(申請額一覧!$D$4:$D$377,D89&amp;J92,申請額一覧!$G$4:$G$377)</f>
        <v>0</v>
      </c>
      <c r="X92" s="160"/>
      <c r="Y92" s="160"/>
      <c r="Z92" s="160"/>
      <c r="AA92" s="41" t="s">
        <v>29</v>
      </c>
      <c r="AB92" s="247"/>
      <c r="AC92" s="248"/>
      <c r="AD92" s="248"/>
      <c r="AE92" s="252"/>
      <c r="AF92" s="268"/>
      <c r="AG92" s="269"/>
      <c r="AH92" s="269"/>
      <c r="AI92" s="269"/>
      <c r="AJ92" s="255"/>
    </row>
    <row r="93" spans="1:36" s="20" customFormat="1" ht="14.25">
      <c r="A93" s="301"/>
      <c r="B93" s="302"/>
      <c r="C93" s="39">
        <v>40</v>
      </c>
      <c r="D93" s="329"/>
      <c r="E93" s="330"/>
      <c r="F93" s="330"/>
      <c r="G93" s="330"/>
      <c r="H93" s="330"/>
      <c r="I93" s="331"/>
      <c r="J93" s="129" t="s">
        <v>63</v>
      </c>
      <c r="K93" s="129"/>
      <c r="L93" s="129"/>
      <c r="M93" s="129"/>
      <c r="N93" s="129"/>
      <c r="O93" s="129"/>
      <c r="P93" s="129"/>
      <c r="Q93" s="129"/>
      <c r="R93" s="129"/>
      <c r="S93" s="129"/>
      <c r="T93" s="129"/>
      <c r="U93" s="177">
        <f ca="1">COUNTIFS(申請額一覧!$D$4:$D$377,D89&amp;J93,申請額一覧!$G$4:$G$377,"&gt;0")</f>
        <v>0</v>
      </c>
      <c r="V93" s="178"/>
      <c r="W93" s="179">
        <f ca="1">SUMIF(申請額一覧!$D$4:$D$377,D89&amp;J93,申請額一覧!$G$4:$G$377)</f>
        <v>0</v>
      </c>
      <c r="X93" s="180"/>
      <c r="Y93" s="180"/>
      <c r="Z93" s="180"/>
      <c r="AA93" s="48" t="s">
        <v>29</v>
      </c>
      <c r="AB93" s="247"/>
      <c r="AC93" s="248"/>
      <c r="AD93" s="248"/>
      <c r="AE93" s="252"/>
      <c r="AF93" s="268"/>
      <c r="AG93" s="269"/>
      <c r="AH93" s="269"/>
      <c r="AI93" s="269"/>
      <c r="AJ93" s="255"/>
    </row>
    <row r="94" spans="1:36" s="20" customFormat="1" ht="14.25">
      <c r="A94" s="301"/>
      <c r="B94" s="302"/>
      <c r="C94" s="33">
        <v>41</v>
      </c>
      <c r="D94" s="287" t="s">
        <v>64</v>
      </c>
      <c r="E94" s="288"/>
      <c r="F94" s="288"/>
      <c r="G94" s="288"/>
      <c r="H94" s="288"/>
      <c r="I94" s="289"/>
      <c r="J94" s="116" t="s">
        <v>61</v>
      </c>
      <c r="K94" s="116"/>
      <c r="L94" s="116"/>
      <c r="M94" s="116"/>
      <c r="N94" s="116"/>
      <c r="O94" s="116"/>
      <c r="P94" s="116"/>
      <c r="Q94" s="116"/>
      <c r="R94" s="116"/>
      <c r="S94" s="116"/>
      <c r="T94" s="116"/>
      <c r="U94" s="173">
        <f ca="1">COUNTIFS(申請額一覧!$D$4:$D$377,D94&amp;J94,申請額一覧!$G$4:$G$377,"&gt;0")</f>
        <v>0</v>
      </c>
      <c r="V94" s="174"/>
      <c r="W94" s="175">
        <f ca="1">SUMIF(申請額一覧!$D$4:$D$377,D94&amp;J94,申請額一覧!$G$4:$G$377)</f>
        <v>0</v>
      </c>
      <c r="X94" s="176"/>
      <c r="Y94" s="176"/>
      <c r="Z94" s="176"/>
      <c r="AA94" s="49" t="s">
        <v>29</v>
      </c>
      <c r="AB94" s="247"/>
      <c r="AC94" s="248"/>
      <c r="AD94" s="248"/>
      <c r="AE94" s="252"/>
      <c r="AF94" s="268"/>
      <c r="AG94" s="269"/>
      <c r="AH94" s="269"/>
      <c r="AI94" s="269"/>
      <c r="AJ94" s="255"/>
    </row>
    <row r="95" spans="1:36" s="20" customFormat="1" ht="14.25">
      <c r="A95" s="301"/>
      <c r="B95" s="302"/>
      <c r="C95" s="34">
        <v>42</v>
      </c>
      <c r="D95" s="320"/>
      <c r="E95" s="321"/>
      <c r="F95" s="321"/>
      <c r="G95" s="321"/>
      <c r="H95" s="321"/>
      <c r="I95" s="322"/>
      <c r="J95" s="115" t="s">
        <v>62</v>
      </c>
      <c r="K95" s="115"/>
      <c r="L95" s="115"/>
      <c r="M95" s="115"/>
      <c r="N95" s="115"/>
      <c r="O95" s="115"/>
      <c r="P95" s="115"/>
      <c r="Q95" s="115"/>
      <c r="R95" s="115"/>
      <c r="S95" s="115"/>
      <c r="T95" s="115"/>
      <c r="U95" s="157">
        <f ca="1">COUNTIFS(申請額一覧!$D$4:$D$377,D94&amp;J95,申請額一覧!$G$4:$G$377,"&gt;0")</f>
        <v>0</v>
      </c>
      <c r="V95" s="158"/>
      <c r="W95" s="159">
        <f ca="1">SUMIF(申請額一覧!$D$4:$D$377,D94&amp;J95,申請額一覧!$G$4:$G$377)</f>
        <v>0</v>
      </c>
      <c r="X95" s="160"/>
      <c r="Y95" s="160"/>
      <c r="Z95" s="160"/>
      <c r="AA95" s="41" t="s">
        <v>29</v>
      </c>
      <c r="AB95" s="247"/>
      <c r="AC95" s="248"/>
      <c r="AD95" s="248"/>
      <c r="AE95" s="252"/>
      <c r="AF95" s="268"/>
      <c r="AG95" s="269"/>
      <c r="AH95" s="269"/>
      <c r="AI95" s="269"/>
      <c r="AJ95" s="255"/>
    </row>
    <row r="96" spans="1:36" s="20" customFormat="1" ht="14.25">
      <c r="A96" s="301"/>
      <c r="B96" s="302"/>
      <c r="C96" s="34">
        <v>43</v>
      </c>
      <c r="D96" s="320"/>
      <c r="E96" s="321"/>
      <c r="F96" s="321"/>
      <c r="G96" s="321"/>
      <c r="H96" s="321"/>
      <c r="I96" s="322"/>
      <c r="J96" s="115" t="s">
        <v>52</v>
      </c>
      <c r="K96" s="115"/>
      <c r="L96" s="115"/>
      <c r="M96" s="115"/>
      <c r="N96" s="115"/>
      <c r="O96" s="115"/>
      <c r="P96" s="115"/>
      <c r="Q96" s="115"/>
      <c r="R96" s="115"/>
      <c r="S96" s="115"/>
      <c r="T96" s="115"/>
      <c r="U96" s="157">
        <f ca="1">COUNTIFS(申請額一覧!$D$4:$D$377,D94&amp;J96,申請額一覧!$G$4:$G$377,"&gt;0")</f>
        <v>0</v>
      </c>
      <c r="V96" s="158"/>
      <c r="W96" s="159">
        <f ca="1">SUMIF(申請額一覧!$D$4:$D$377,D94&amp;J96,申請額一覧!$G$4:$G$377)</f>
        <v>0</v>
      </c>
      <c r="X96" s="160"/>
      <c r="Y96" s="160"/>
      <c r="Z96" s="160"/>
      <c r="AA96" s="41" t="s">
        <v>29</v>
      </c>
      <c r="AB96" s="247"/>
      <c r="AC96" s="248"/>
      <c r="AD96" s="248"/>
      <c r="AE96" s="252"/>
      <c r="AF96" s="268"/>
      <c r="AG96" s="269"/>
      <c r="AH96" s="269"/>
      <c r="AI96" s="269"/>
      <c r="AJ96" s="255"/>
    </row>
    <row r="97" spans="1:36" s="20" customFormat="1" ht="14.25">
      <c r="A97" s="301"/>
      <c r="B97" s="302"/>
      <c r="C97" s="25">
        <v>44</v>
      </c>
      <c r="D97" s="320"/>
      <c r="E97" s="321"/>
      <c r="F97" s="321"/>
      <c r="G97" s="321"/>
      <c r="H97" s="321"/>
      <c r="I97" s="322"/>
      <c r="J97" s="115" t="s">
        <v>53</v>
      </c>
      <c r="K97" s="115"/>
      <c r="L97" s="115"/>
      <c r="M97" s="115"/>
      <c r="N97" s="115"/>
      <c r="O97" s="115"/>
      <c r="P97" s="115"/>
      <c r="Q97" s="115"/>
      <c r="R97" s="115"/>
      <c r="S97" s="115"/>
      <c r="T97" s="115"/>
      <c r="U97" s="157">
        <f ca="1">COUNTIFS(申請額一覧!$D$4:$D$377,D94&amp;J97,申請額一覧!$G$4:$G$377,"&gt;0")</f>
        <v>0</v>
      </c>
      <c r="V97" s="158"/>
      <c r="W97" s="159">
        <f ca="1">SUMIF(申請額一覧!$D$4:$D$377,D94&amp;J97,申請額一覧!$G$4:$G$377)</f>
        <v>0</v>
      </c>
      <c r="X97" s="160"/>
      <c r="Y97" s="160"/>
      <c r="Z97" s="160"/>
      <c r="AA97" s="41" t="s">
        <v>29</v>
      </c>
      <c r="AB97" s="247"/>
      <c r="AC97" s="248"/>
      <c r="AD97" s="248"/>
      <c r="AE97" s="252"/>
      <c r="AF97" s="268"/>
      <c r="AG97" s="269"/>
      <c r="AH97" s="269"/>
      <c r="AI97" s="269"/>
      <c r="AJ97" s="255"/>
    </row>
    <row r="98" spans="1:36" s="20" customFormat="1" ht="14.25">
      <c r="A98" s="301"/>
      <c r="B98" s="302"/>
      <c r="C98" s="33">
        <v>45</v>
      </c>
      <c r="D98" s="323"/>
      <c r="E98" s="324"/>
      <c r="F98" s="324"/>
      <c r="G98" s="324"/>
      <c r="H98" s="324"/>
      <c r="I98" s="325"/>
      <c r="J98" s="126" t="s">
        <v>63</v>
      </c>
      <c r="K98" s="126"/>
      <c r="L98" s="126"/>
      <c r="M98" s="126"/>
      <c r="N98" s="126"/>
      <c r="O98" s="126"/>
      <c r="P98" s="126"/>
      <c r="Q98" s="126"/>
      <c r="R98" s="126"/>
      <c r="S98" s="126"/>
      <c r="T98" s="126"/>
      <c r="U98" s="161">
        <f ca="1">COUNTIFS(申請額一覧!$D$4:$D$377,D94&amp;J98,申請額一覧!$G$4:$G$377,"&gt;0")</f>
        <v>0</v>
      </c>
      <c r="V98" s="162"/>
      <c r="W98" s="163">
        <f ca="1">SUMIF(申請額一覧!$D$4:$D$377,D94&amp;J98,申請額一覧!$G$4:$G$377)</f>
        <v>0</v>
      </c>
      <c r="X98" s="164"/>
      <c r="Y98" s="164"/>
      <c r="Z98" s="164"/>
      <c r="AA98" s="42" t="s">
        <v>29</v>
      </c>
      <c r="AB98" s="247"/>
      <c r="AC98" s="248"/>
      <c r="AD98" s="248"/>
      <c r="AE98" s="252"/>
      <c r="AF98" s="268"/>
      <c r="AG98" s="269"/>
      <c r="AH98" s="269"/>
      <c r="AI98" s="269"/>
      <c r="AJ98" s="255"/>
    </row>
    <row r="99" spans="1:36" s="20" customFormat="1" ht="14.25" customHeight="1">
      <c r="A99" s="301"/>
      <c r="B99" s="302"/>
      <c r="C99" s="37">
        <v>46</v>
      </c>
      <c r="D99" s="290" t="s">
        <v>65</v>
      </c>
      <c r="E99" s="291"/>
      <c r="F99" s="291"/>
      <c r="G99" s="291"/>
      <c r="H99" s="291"/>
      <c r="I99" s="291"/>
      <c r="J99" s="291"/>
      <c r="K99" s="291"/>
      <c r="L99" s="291"/>
      <c r="M99" s="291"/>
      <c r="N99" s="291"/>
      <c r="O99" s="292"/>
      <c r="P99" s="128" t="s">
        <v>66</v>
      </c>
      <c r="Q99" s="128"/>
      <c r="R99" s="128"/>
      <c r="S99" s="128"/>
      <c r="T99" s="128"/>
      <c r="U99" s="153">
        <f ca="1">COUNTIFS(申請額一覧!$D$4:$D$377,D99&amp;P99,申請額一覧!$G$4:$G$377,"&gt;0")</f>
        <v>0</v>
      </c>
      <c r="V99" s="154"/>
      <c r="W99" s="155">
        <f ca="1">SUMIF(申請額一覧!$D$4:$D$377,D99&amp;P99,申請額一覧!$G$4:$G$377)</f>
        <v>0</v>
      </c>
      <c r="X99" s="156"/>
      <c r="Y99" s="156"/>
      <c r="Z99" s="156"/>
      <c r="AA99" s="47" t="s">
        <v>29</v>
      </c>
      <c r="AB99" s="247"/>
      <c r="AC99" s="248"/>
      <c r="AD99" s="248"/>
      <c r="AE99" s="252"/>
      <c r="AF99" s="268"/>
      <c r="AG99" s="269"/>
      <c r="AH99" s="269"/>
      <c r="AI99" s="269"/>
      <c r="AJ99" s="255"/>
    </row>
    <row r="100" spans="1:36" s="20" customFormat="1" ht="14.25">
      <c r="A100" s="301"/>
      <c r="B100" s="302"/>
      <c r="C100" s="39">
        <v>47</v>
      </c>
      <c r="D100" s="296"/>
      <c r="E100" s="297"/>
      <c r="F100" s="297"/>
      <c r="G100" s="297"/>
      <c r="H100" s="297"/>
      <c r="I100" s="297"/>
      <c r="J100" s="297"/>
      <c r="K100" s="297"/>
      <c r="L100" s="297"/>
      <c r="M100" s="297"/>
      <c r="N100" s="297"/>
      <c r="O100" s="298"/>
      <c r="P100" s="129" t="s">
        <v>67</v>
      </c>
      <c r="Q100" s="129"/>
      <c r="R100" s="129"/>
      <c r="S100" s="129"/>
      <c r="T100" s="129"/>
      <c r="U100" s="177">
        <f ca="1">COUNTIFS(申請額一覧!$D$4:$D$377,D99&amp;P100,申請額一覧!$G$4:$G$377,"&gt;0")</f>
        <v>0</v>
      </c>
      <c r="V100" s="178"/>
      <c r="W100" s="179">
        <f ca="1">SUMIF(申請額一覧!$D$4:$D$377,D99&amp;P100,申請額一覧!$G$4:$G$377)</f>
        <v>0</v>
      </c>
      <c r="X100" s="180"/>
      <c r="Y100" s="180"/>
      <c r="Z100" s="180"/>
      <c r="AA100" s="48" t="s">
        <v>29</v>
      </c>
      <c r="AB100" s="247"/>
      <c r="AC100" s="248"/>
      <c r="AD100" s="248"/>
      <c r="AE100" s="252"/>
      <c r="AF100" s="268"/>
      <c r="AG100" s="269"/>
      <c r="AH100" s="269"/>
      <c r="AI100" s="269"/>
      <c r="AJ100" s="255"/>
    </row>
    <row r="101" spans="1:36" s="20" customFormat="1" ht="14.25" customHeight="1">
      <c r="A101" s="301"/>
      <c r="B101" s="302"/>
      <c r="C101" s="35">
        <v>48</v>
      </c>
      <c r="D101" s="290" t="s">
        <v>160</v>
      </c>
      <c r="E101" s="291"/>
      <c r="F101" s="291"/>
      <c r="G101" s="291"/>
      <c r="H101" s="291"/>
      <c r="I101" s="291"/>
      <c r="J101" s="291"/>
      <c r="K101" s="292"/>
      <c r="L101" s="116" t="s">
        <v>57</v>
      </c>
      <c r="M101" s="116"/>
      <c r="N101" s="116"/>
      <c r="O101" s="116"/>
      <c r="P101" s="116"/>
      <c r="Q101" s="116"/>
      <c r="R101" s="116"/>
      <c r="S101" s="116"/>
      <c r="T101" s="116"/>
      <c r="U101" s="173">
        <f ca="1">COUNTIFS(申請額一覧!$D$4:$D$377,D101&amp;L101,申請額一覧!$G$4:$G$377,"&gt;0")</f>
        <v>0</v>
      </c>
      <c r="V101" s="174"/>
      <c r="W101" s="175">
        <f ca="1">SUMIF(申請額一覧!$D$4:$D$377,D101&amp;L101,申請額一覧!$G$4:$G$377)</f>
        <v>0</v>
      </c>
      <c r="X101" s="176"/>
      <c r="Y101" s="176"/>
      <c r="Z101" s="176"/>
      <c r="AA101" s="49" t="s">
        <v>29</v>
      </c>
      <c r="AB101" s="247"/>
      <c r="AC101" s="248"/>
      <c r="AD101" s="248"/>
      <c r="AE101" s="252"/>
      <c r="AF101" s="268"/>
      <c r="AG101" s="269"/>
      <c r="AH101" s="269"/>
      <c r="AI101" s="269"/>
      <c r="AJ101" s="255"/>
    </row>
    <row r="102" spans="1:36" s="20" customFormat="1" ht="14.25">
      <c r="A102" s="301"/>
      <c r="B102" s="302"/>
      <c r="C102" s="33">
        <v>49</v>
      </c>
      <c r="D102" s="284"/>
      <c r="E102" s="285"/>
      <c r="F102" s="285"/>
      <c r="G102" s="285"/>
      <c r="H102" s="285"/>
      <c r="I102" s="285"/>
      <c r="J102" s="285"/>
      <c r="K102" s="286"/>
      <c r="L102" s="115" t="s">
        <v>68</v>
      </c>
      <c r="M102" s="115"/>
      <c r="N102" s="115"/>
      <c r="O102" s="115"/>
      <c r="P102" s="115"/>
      <c r="Q102" s="115"/>
      <c r="R102" s="115"/>
      <c r="S102" s="115"/>
      <c r="T102" s="115"/>
      <c r="U102" s="157">
        <f ca="1">COUNTIFS(申請額一覧!$D$4:$D$377,D101&amp;L102,申請額一覧!$G$4:$G$377,"&gt;0")</f>
        <v>0</v>
      </c>
      <c r="V102" s="158"/>
      <c r="W102" s="159">
        <f ca="1">SUMIF(申請額一覧!$D$4:$D$377,D101&amp;L102,申請額一覧!$G$4:$G$377)</f>
        <v>0</v>
      </c>
      <c r="X102" s="160"/>
      <c r="Y102" s="160"/>
      <c r="Z102" s="160"/>
      <c r="AA102" s="41" t="s">
        <v>29</v>
      </c>
      <c r="AB102" s="247"/>
      <c r="AC102" s="248"/>
      <c r="AD102" s="248"/>
      <c r="AE102" s="252"/>
      <c r="AF102" s="268"/>
      <c r="AG102" s="269"/>
      <c r="AH102" s="269"/>
      <c r="AI102" s="269"/>
      <c r="AJ102" s="255"/>
    </row>
    <row r="103" spans="1:36" s="20" customFormat="1" ht="14.25">
      <c r="A103" s="301"/>
      <c r="B103" s="302"/>
      <c r="C103" s="25">
        <v>50</v>
      </c>
      <c r="D103" s="284"/>
      <c r="E103" s="285"/>
      <c r="F103" s="285"/>
      <c r="G103" s="285"/>
      <c r="H103" s="285"/>
      <c r="I103" s="285"/>
      <c r="J103" s="285"/>
      <c r="K103" s="286"/>
      <c r="L103" s="115" t="s">
        <v>69</v>
      </c>
      <c r="M103" s="115"/>
      <c r="N103" s="115"/>
      <c r="O103" s="115"/>
      <c r="P103" s="115"/>
      <c r="Q103" s="115"/>
      <c r="R103" s="115"/>
      <c r="S103" s="115"/>
      <c r="T103" s="115"/>
      <c r="U103" s="157">
        <f ca="1">COUNTIFS(申請額一覧!$D$4:$D$377,D101&amp;L103,申請額一覧!$G$4:$G$377,"&gt;0")</f>
        <v>0</v>
      </c>
      <c r="V103" s="158"/>
      <c r="W103" s="159">
        <f ca="1">SUMIF(申請額一覧!$D$4:$D$377,D101&amp;L103,申請額一覧!$G$4:$G$377)</f>
        <v>0</v>
      </c>
      <c r="X103" s="160"/>
      <c r="Y103" s="160"/>
      <c r="Z103" s="160"/>
      <c r="AA103" s="41" t="s">
        <v>29</v>
      </c>
      <c r="AB103" s="247"/>
      <c r="AC103" s="248"/>
      <c r="AD103" s="248"/>
      <c r="AE103" s="252"/>
      <c r="AF103" s="268"/>
      <c r="AG103" s="269"/>
      <c r="AH103" s="269"/>
      <c r="AI103" s="269"/>
      <c r="AJ103" s="255"/>
    </row>
    <row r="104" spans="1:36" s="20" customFormat="1" ht="14.25">
      <c r="A104" s="301"/>
      <c r="B104" s="302"/>
      <c r="C104" s="35">
        <v>51</v>
      </c>
      <c r="D104" s="284"/>
      <c r="E104" s="285"/>
      <c r="F104" s="285"/>
      <c r="G104" s="285"/>
      <c r="H104" s="285"/>
      <c r="I104" s="285"/>
      <c r="J104" s="285"/>
      <c r="K104" s="286"/>
      <c r="L104" s="115" t="s">
        <v>70</v>
      </c>
      <c r="M104" s="115"/>
      <c r="N104" s="115"/>
      <c r="O104" s="115"/>
      <c r="P104" s="115"/>
      <c r="Q104" s="115"/>
      <c r="R104" s="115"/>
      <c r="S104" s="115"/>
      <c r="T104" s="115"/>
      <c r="U104" s="157">
        <f ca="1">COUNTIFS(申請額一覧!$D$4:$D$377,D101&amp;L104,申請額一覧!$G$4:$G$377,"&gt;0")</f>
        <v>0</v>
      </c>
      <c r="V104" s="158"/>
      <c r="W104" s="159">
        <f ca="1">SUMIF(申請額一覧!$D$4:$D$377,D101&amp;L104,申請額一覧!$G$4:$G$377)</f>
        <v>0</v>
      </c>
      <c r="X104" s="160"/>
      <c r="Y104" s="160"/>
      <c r="Z104" s="160"/>
      <c r="AA104" s="41" t="s">
        <v>29</v>
      </c>
      <c r="AB104" s="247"/>
      <c r="AC104" s="248"/>
      <c r="AD104" s="248"/>
      <c r="AE104" s="252"/>
      <c r="AF104" s="268"/>
      <c r="AG104" s="269"/>
      <c r="AH104" s="269"/>
      <c r="AI104" s="269"/>
      <c r="AJ104" s="255"/>
    </row>
    <row r="105" spans="1:36" s="20" customFormat="1" ht="14.25">
      <c r="A105" s="301"/>
      <c r="B105" s="302"/>
      <c r="C105" s="35">
        <v>52</v>
      </c>
      <c r="D105" s="284"/>
      <c r="E105" s="285"/>
      <c r="F105" s="285"/>
      <c r="G105" s="285"/>
      <c r="H105" s="285"/>
      <c r="I105" s="285"/>
      <c r="J105" s="285"/>
      <c r="K105" s="286"/>
      <c r="L105" s="115" t="s">
        <v>54</v>
      </c>
      <c r="M105" s="115"/>
      <c r="N105" s="115"/>
      <c r="O105" s="115"/>
      <c r="P105" s="115"/>
      <c r="Q105" s="115"/>
      <c r="R105" s="115"/>
      <c r="S105" s="115"/>
      <c r="T105" s="115"/>
      <c r="U105" s="157">
        <f ca="1">COUNTIFS(申請額一覧!$D$4:$D$377,D101&amp;L105,申請額一覧!$G$4:$G$377,"&gt;0")</f>
        <v>0</v>
      </c>
      <c r="V105" s="158"/>
      <c r="W105" s="159">
        <f ca="1">SUMIF(申請額一覧!$D$4:$D$377,D101&amp;L105,申請額一覧!$G$4:$G$377)</f>
        <v>0</v>
      </c>
      <c r="X105" s="160"/>
      <c r="Y105" s="160"/>
      <c r="Z105" s="160"/>
      <c r="AA105" s="41" t="s">
        <v>29</v>
      </c>
      <c r="AB105" s="247"/>
      <c r="AC105" s="248"/>
      <c r="AD105" s="248"/>
      <c r="AE105" s="252"/>
      <c r="AF105" s="268"/>
      <c r="AG105" s="269"/>
      <c r="AH105" s="269"/>
      <c r="AI105" s="269"/>
      <c r="AJ105" s="255"/>
    </row>
    <row r="106" spans="1:36" s="20" customFormat="1" ht="14.25">
      <c r="A106" s="301"/>
      <c r="B106" s="302"/>
      <c r="C106" s="33">
        <v>53</v>
      </c>
      <c r="D106" s="284"/>
      <c r="E106" s="285"/>
      <c r="F106" s="285"/>
      <c r="G106" s="285"/>
      <c r="H106" s="285"/>
      <c r="I106" s="285"/>
      <c r="J106" s="285"/>
      <c r="K106" s="286"/>
      <c r="L106" s="115" t="s">
        <v>71</v>
      </c>
      <c r="M106" s="115"/>
      <c r="N106" s="115"/>
      <c r="O106" s="115"/>
      <c r="P106" s="115"/>
      <c r="Q106" s="115"/>
      <c r="R106" s="115"/>
      <c r="S106" s="115"/>
      <c r="T106" s="115"/>
      <c r="U106" s="157">
        <f ca="1">COUNTIFS(申請額一覧!$D$4:$D$377,D101&amp;L106,申請額一覧!$G$4:$G$377,"&gt;0")</f>
        <v>0</v>
      </c>
      <c r="V106" s="158"/>
      <c r="W106" s="159">
        <f ca="1">SUMIF(申請額一覧!$D$4:$D$377,D101&amp;L106,申請額一覧!$G$4:$G$377)</f>
        <v>0</v>
      </c>
      <c r="X106" s="160"/>
      <c r="Y106" s="160"/>
      <c r="Z106" s="160"/>
      <c r="AA106" s="41" t="s">
        <v>29</v>
      </c>
      <c r="AB106" s="247"/>
      <c r="AC106" s="248"/>
      <c r="AD106" s="248"/>
      <c r="AE106" s="252"/>
      <c r="AF106" s="268"/>
      <c r="AG106" s="269"/>
      <c r="AH106" s="269"/>
      <c r="AI106" s="269"/>
      <c r="AJ106" s="255"/>
    </row>
    <row r="107" spans="1:36" s="20" customFormat="1" ht="14.25">
      <c r="A107" s="301"/>
      <c r="B107" s="302"/>
      <c r="C107" s="34">
        <v>54</v>
      </c>
      <c r="D107" s="296"/>
      <c r="E107" s="297"/>
      <c r="F107" s="297"/>
      <c r="G107" s="297"/>
      <c r="H107" s="297"/>
      <c r="I107" s="297"/>
      <c r="J107" s="297"/>
      <c r="K107" s="298"/>
      <c r="L107" s="126" t="s">
        <v>72</v>
      </c>
      <c r="M107" s="126"/>
      <c r="N107" s="126"/>
      <c r="O107" s="126"/>
      <c r="P107" s="126"/>
      <c r="Q107" s="126"/>
      <c r="R107" s="126"/>
      <c r="S107" s="126"/>
      <c r="T107" s="126"/>
      <c r="U107" s="161">
        <f ca="1">COUNTIFS(申請額一覧!$D$4:$D$377,D101&amp;L107,申請額一覧!$G$4:$G$377,"&gt;0")</f>
        <v>0</v>
      </c>
      <c r="V107" s="162"/>
      <c r="W107" s="163">
        <f ca="1">SUMIF(申請額一覧!$D$4:$D$377,D101&amp;L107,申請額一覧!$G$4:$G$377)</f>
        <v>0</v>
      </c>
      <c r="X107" s="164"/>
      <c r="Y107" s="164"/>
      <c r="Z107" s="164"/>
      <c r="AA107" s="42" t="s">
        <v>29</v>
      </c>
      <c r="AB107" s="247"/>
      <c r="AC107" s="248"/>
      <c r="AD107" s="248"/>
      <c r="AE107" s="252"/>
      <c r="AF107" s="268"/>
      <c r="AG107" s="269"/>
      <c r="AH107" s="269"/>
      <c r="AI107" s="269"/>
      <c r="AJ107" s="255"/>
    </row>
    <row r="108" spans="1:36" s="20" customFormat="1" ht="14.25" customHeight="1">
      <c r="A108" s="301"/>
      <c r="B108" s="302"/>
      <c r="C108" s="37">
        <v>55</v>
      </c>
      <c r="D108" s="290" t="s">
        <v>182</v>
      </c>
      <c r="E108" s="291"/>
      <c r="F108" s="291"/>
      <c r="G108" s="291"/>
      <c r="H108" s="291"/>
      <c r="I108" s="291"/>
      <c r="J108" s="291"/>
      <c r="K108" s="291"/>
      <c r="L108" s="291"/>
      <c r="M108" s="291"/>
      <c r="N108" s="292"/>
      <c r="O108" s="128" t="s">
        <v>73</v>
      </c>
      <c r="P108" s="128"/>
      <c r="Q108" s="128"/>
      <c r="R108" s="128"/>
      <c r="S108" s="128"/>
      <c r="T108" s="128"/>
      <c r="U108" s="153">
        <f ca="1">COUNTIFS(申請額一覧!$D$4:$D$377,D108&amp;O108,申請額一覧!$G$4:$G$377,"&gt;0")</f>
        <v>0</v>
      </c>
      <c r="V108" s="154"/>
      <c r="W108" s="155">
        <f ca="1">SUMIF(申請額一覧!$D$4:$D$377,D108&amp;O108,申請額一覧!$G$4:$G$377)</f>
        <v>0</v>
      </c>
      <c r="X108" s="156"/>
      <c r="Y108" s="156"/>
      <c r="Z108" s="156"/>
      <c r="AA108" s="47" t="s">
        <v>29</v>
      </c>
      <c r="AB108" s="247"/>
      <c r="AC108" s="248"/>
      <c r="AD108" s="248"/>
      <c r="AE108" s="252"/>
      <c r="AF108" s="268"/>
      <c r="AG108" s="269"/>
      <c r="AH108" s="269"/>
      <c r="AI108" s="269"/>
      <c r="AJ108" s="255"/>
    </row>
    <row r="109" spans="1:36" s="20" customFormat="1" ht="15" thickBot="1">
      <c r="A109" s="303"/>
      <c r="B109" s="304"/>
      <c r="C109" s="36">
        <v>56</v>
      </c>
      <c r="D109" s="293"/>
      <c r="E109" s="294"/>
      <c r="F109" s="294"/>
      <c r="G109" s="294"/>
      <c r="H109" s="294"/>
      <c r="I109" s="294"/>
      <c r="J109" s="294"/>
      <c r="K109" s="294"/>
      <c r="L109" s="294"/>
      <c r="M109" s="294"/>
      <c r="N109" s="295"/>
      <c r="O109" s="124" t="s">
        <v>58</v>
      </c>
      <c r="P109" s="124"/>
      <c r="Q109" s="124"/>
      <c r="R109" s="124"/>
      <c r="S109" s="124"/>
      <c r="T109" s="124"/>
      <c r="U109" s="149">
        <f ca="1">COUNTIFS(申請額一覧!$D$4:$D$377,D108&amp;O109,申請額一覧!$G$4:$G$377,"&gt;0")</f>
        <v>0</v>
      </c>
      <c r="V109" s="150"/>
      <c r="W109" s="151">
        <f ca="1">SUMIF(申請額一覧!$D$4:$D$377,D108&amp;O109,申請額一覧!$G$4:$G$377)</f>
        <v>0</v>
      </c>
      <c r="X109" s="152"/>
      <c r="Y109" s="152"/>
      <c r="Z109" s="152"/>
      <c r="AA109" s="50" t="s">
        <v>29</v>
      </c>
      <c r="AB109" s="249"/>
      <c r="AC109" s="250"/>
      <c r="AD109" s="250"/>
      <c r="AE109" s="253"/>
      <c r="AF109" s="270"/>
      <c r="AG109" s="271"/>
      <c r="AH109" s="271"/>
      <c r="AI109" s="271"/>
      <c r="AJ109" s="256"/>
    </row>
    <row r="110" spans="1:36" s="65" customFormat="1" ht="24.95" customHeight="1" thickBot="1">
      <c r="A110" s="272" t="s">
        <v>74</v>
      </c>
      <c r="B110" s="273"/>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4"/>
      <c r="AB110" s="313">
        <f ca="1">SUM(AB54:AC109)</f>
        <v>0</v>
      </c>
      <c r="AC110" s="313"/>
      <c r="AD110" s="313" t="s">
        <v>28</v>
      </c>
      <c r="AE110" s="314"/>
      <c r="AF110" s="315">
        <f ca="1">SUM(AF54:AI109)</f>
        <v>0</v>
      </c>
      <c r="AG110" s="316"/>
      <c r="AH110" s="316"/>
      <c r="AI110" s="316"/>
      <c r="AJ110" s="66" t="s">
        <v>29</v>
      </c>
    </row>
  </sheetData>
  <mergeCells count="225">
    <mergeCell ref="B21:E21"/>
    <mergeCell ref="B22:E22"/>
    <mergeCell ref="B23:AI23"/>
    <mergeCell ref="B24:AI24"/>
    <mergeCell ref="AH1:AJ1"/>
    <mergeCell ref="H11:J11"/>
    <mergeCell ref="AB18:AC18"/>
    <mergeCell ref="F20:G20"/>
    <mergeCell ref="H20:I20"/>
    <mergeCell ref="J20:K20"/>
    <mergeCell ref="L20:M20"/>
    <mergeCell ref="N20:O20"/>
    <mergeCell ref="P20:Q20"/>
    <mergeCell ref="R20:S20"/>
    <mergeCell ref="T20:V20"/>
    <mergeCell ref="A2:AJ3"/>
    <mergeCell ref="F17:Q17"/>
    <mergeCell ref="F18:Q18"/>
    <mergeCell ref="F22:AI22"/>
    <mergeCell ref="K13:T13"/>
    <mergeCell ref="K14:T14"/>
    <mergeCell ref="B17:E17"/>
    <mergeCell ref="B18:E18"/>
    <mergeCell ref="B19:E19"/>
    <mergeCell ref="B20:E20"/>
    <mergeCell ref="R17:U17"/>
    <mergeCell ref="R18:U18"/>
    <mergeCell ref="V17:W17"/>
    <mergeCell ref="X17:Y17"/>
    <mergeCell ref="Z17:AA17"/>
    <mergeCell ref="AB17:AC17"/>
    <mergeCell ref="AD17:AG17"/>
    <mergeCell ref="V18:W18"/>
    <mergeCell ref="X18:Y18"/>
    <mergeCell ref="Z18:AA18"/>
    <mergeCell ref="AH17:AI18"/>
    <mergeCell ref="AD18:AG18"/>
    <mergeCell ref="A54:B61"/>
    <mergeCell ref="A52:B53"/>
    <mergeCell ref="AB51:AJ51"/>
    <mergeCell ref="AB110:AC110"/>
    <mergeCell ref="AD110:AE110"/>
    <mergeCell ref="AF110:AI110"/>
    <mergeCell ref="D77:I81"/>
    <mergeCell ref="D84:I88"/>
    <mergeCell ref="D89:I93"/>
    <mergeCell ref="D94:I98"/>
    <mergeCell ref="A65:B74"/>
    <mergeCell ref="A75:B76"/>
    <mergeCell ref="A77:B109"/>
    <mergeCell ref="J66:S66"/>
    <mergeCell ref="AF65:AI74"/>
    <mergeCell ref="AB65:AC74"/>
    <mergeCell ref="AD65:AE74"/>
    <mergeCell ref="AB77:AC109"/>
    <mergeCell ref="AB75:AC76"/>
    <mergeCell ref="AD75:AE76"/>
    <mergeCell ref="AF75:AI76"/>
    <mergeCell ref="D101:K107"/>
    <mergeCell ref="AJ75:AJ76"/>
    <mergeCell ref="AJ65:AJ74"/>
    <mergeCell ref="AD77:AE109"/>
    <mergeCell ref="AJ77:AJ109"/>
    <mergeCell ref="AF77:AI109"/>
    <mergeCell ref="A110:AA110"/>
    <mergeCell ref="D63:J64"/>
    <mergeCell ref="D65:I67"/>
    <mergeCell ref="D108:N109"/>
    <mergeCell ref="D99:O100"/>
    <mergeCell ref="D82:N83"/>
    <mergeCell ref="AF62:AI64"/>
    <mergeCell ref="A62:B64"/>
    <mergeCell ref="U65:V65"/>
    <mergeCell ref="W65:Z65"/>
    <mergeCell ref="U66:V66"/>
    <mergeCell ref="W66:Z66"/>
    <mergeCell ref="U69:V69"/>
    <mergeCell ref="W69:Z69"/>
    <mergeCell ref="U70:V70"/>
    <mergeCell ref="W70:Z70"/>
    <mergeCell ref="U67:V67"/>
    <mergeCell ref="W67:Z67"/>
    <mergeCell ref="U68:V68"/>
    <mergeCell ref="W68:Z68"/>
    <mergeCell ref="AB54:AC61"/>
    <mergeCell ref="AD54:AE61"/>
    <mergeCell ref="AF54:AI61"/>
    <mergeCell ref="AB62:AC64"/>
    <mergeCell ref="AD62:AE64"/>
    <mergeCell ref="AJ62:AJ64"/>
    <mergeCell ref="AJ54:AJ61"/>
    <mergeCell ref="U58:V58"/>
    <mergeCell ref="W58:Z58"/>
    <mergeCell ref="U61:V61"/>
    <mergeCell ref="W61:Z61"/>
    <mergeCell ref="U59:V59"/>
    <mergeCell ref="W59:Z59"/>
    <mergeCell ref="U60:V60"/>
    <mergeCell ref="W60:Z60"/>
    <mergeCell ref="U64:V64"/>
    <mergeCell ref="W64:Z64"/>
    <mergeCell ref="U62:V62"/>
    <mergeCell ref="W62:Z62"/>
    <mergeCell ref="U63:V63"/>
    <mergeCell ref="W63:Z63"/>
    <mergeCell ref="AA4:AB4"/>
    <mergeCell ref="AD4:AE4"/>
    <mergeCell ref="AG4:AH4"/>
    <mergeCell ref="AF52:AJ53"/>
    <mergeCell ref="AB52:AE53"/>
    <mergeCell ref="B26:AI27"/>
    <mergeCell ref="C9:G9"/>
    <mergeCell ref="C10:G10"/>
    <mergeCell ref="C11:G12"/>
    <mergeCell ref="H9:AI9"/>
    <mergeCell ref="H10:AI10"/>
    <mergeCell ref="H12:AI12"/>
    <mergeCell ref="R11:AI11"/>
    <mergeCell ref="K15:T15"/>
    <mergeCell ref="X13:AI13"/>
    <mergeCell ref="X14:AI14"/>
    <mergeCell ref="X15:AI15"/>
    <mergeCell ref="A5:G5"/>
    <mergeCell ref="H15:J15"/>
    <mergeCell ref="U15:W15"/>
    <mergeCell ref="B9:B15"/>
    <mergeCell ref="C15:G15"/>
    <mergeCell ref="C14:G14"/>
    <mergeCell ref="C13:G13"/>
    <mergeCell ref="H13:J13"/>
    <mergeCell ref="U13:W13"/>
    <mergeCell ref="H14:J14"/>
    <mergeCell ref="U14:W14"/>
    <mergeCell ref="K11:L11"/>
    <mergeCell ref="N11:P11"/>
    <mergeCell ref="U52:V53"/>
    <mergeCell ref="U57:V57"/>
    <mergeCell ref="W57:Z57"/>
    <mergeCell ref="U54:V54"/>
    <mergeCell ref="W54:Z54"/>
    <mergeCell ref="U55:V55"/>
    <mergeCell ref="W55:Z55"/>
    <mergeCell ref="U56:V56"/>
    <mergeCell ref="W56:Z56"/>
    <mergeCell ref="W52:AA53"/>
    <mergeCell ref="U73:V73"/>
    <mergeCell ref="W73:Z73"/>
    <mergeCell ref="U74:V74"/>
    <mergeCell ref="W74:Z74"/>
    <mergeCell ref="U71:V71"/>
    <mergeCell ref="W71:Z71"/>
    <mergeCell ref="U72:V72"/>
    <mergeCell ref="W72:Z72"/>
    <mergeCell ref="U75:V75"/>
    <mergeCell ref="W75:Z75"/>
    <mergeCell ref="U76:V76"/>
    <mergeCell ref="W76:Z76"/>
    <mergeCell ref="U77:V77"/>
    <mergeCell ref="W77:Z77"/>
    <mergeCell ref="U78:V78"/>
    <mergeCell ref="W78:Z78"/>
    <mergeCell ref="U79:V79"/>
    <mergeCell ref="W79:Z79"/>
    <mergeCell ref="U82:V82"/>
    <mergeCell ref="W82:Z82"/>
    <mergeCell ref="U80:V80"/>
    <mergeCell ref="W80:Z80"/>
    <mergeCell ref="U81:V81"/>
    <mergeCell ref="W81:Z81"/>
    <mergeCell ref="U84:V84"/>
    <mergeCell ref="W84:Z84"/>
    <mergeCell ref="U85:V85"/>
    <mergeCell ref="W85:Z85"/>
    <mergeCell ref="U83:V83"/>
    <mergeCell ref="W83:Z83"/>
    <mergeCell ref="U88:V88"/>
    <mergeCell ref="W88:Z88"/>
    <mergeCell ref="U86:V86"/>
    <mergeCell ref="W86:Z86"/>
    <mergeCell ref="U87:V87"/>
    <mergeCell ref="W87:Z87"/>
    <mergeCell ref="U91:V91"/>
    <mergeCell ref="W91:Z91"/>
    <mergeCell ref="U92:V92"/>
    <mergeCell ref="W92:Z92"/>
    <mergeCell ref="U89:V89"/>
    <mergeCell ref="W89:Z89"/>
    <mergeCell ref="U90:V90"/>
    <mergeCell ref="W90:Z90"/>
    <mergeCell ref="U94:V94"/>
    <mergeCell ref="W94:Z94"/>
    <mergeCell ref="U95:V95"/>
    <mergeCell ref="W95:Z95"/>
    <mergeCell ref="U93:V93"/>
    <mergeCell ref="W93:Z93"/>
    <mergeCell ref="U98:V98"/>
    <mergeCell ref="W98:Z98"/>
    <mergeCell ref="U96:V96"/>
    <mergeCell ref="W96:Z96"/>
    <mergeCell ref="U97:V97"/>
    <mergeCell ref="W97:Z97"/>
    <mergeCell ref="U109:V109"/>
    <mergeCell ref="W109:Z109"/>
    <mergeCell ref="U108:V108"/>
    <mergeCell ref="W108:Z108"/>
    <mergeCell ref="U106:V106"/>
    <mergeCell ref="W106:Z106"/>
    <mergeCell ref="U107:V107"/>
    <mergeCell ref="W107:Z107"/>
    <mergeCell ref="C52:O53"/>
    <mergeCell ref="P52:T53"/>
    <mergeCell ref="U101:V101"/>
    <mergeCell ref="W101:Z101"/>
    <mergeCell ref="U99:V99"/>
    <mergeCell ref="W99:Z99"/>
    <mergeCell ref="U100:V100"/>
    <mergeCell ref="W100:Z100"/>
    <mergeCell ref="U104:V104"/>
    <mergeCell ref="W104:Z104"/>
    <mergeCell ref="U105:V105"/>
    <mergeCell ref="W105:Z105"/>
    <mergeCell ref="U102:V102"/>
    <mergeCell ref="W102:Z102"/>
    <mergeCell ref="U103:V103"/>
    <mergeCell ref="W103:Z103"/>
  </mergeCells>
  <phoneticPr fontId="3"/>
  <dataValidations count="2">
    <dataValidation imeMode="disabled" allowBlank="1" showInputMessage="1" showErrorMessage="1" sqref="AA4:AB4 AD4:AE4 AG4:AH4 K11:L11 N11:P11" xr:uid="{231DC633-B082-4347-ACC2-EBBDFD68B65E}"/>
    <dataValidation imeMode="fullKatakana" allowBlank="1" showInputMessage="1" showErrorMessage="1" sqref="H9" xr:uid="{DD51C038-14E2-4079-8B7D-61CBFDEC4CAE}"/>
  </dataValidations>
  <pageMargins left="0.43307086614173229" right="0.23622047244094491" top="0.74803149606299213" bottom="0.74803149606299213" header="0.31496062992125984" footer="0.31496062992125984"/>
  <pageSetup paperSize="9" scale="89" orientation="portrait" r:id="rId1"/>
  <rowBreaks count="1" manualBreakCount="1">
    <brk id="50"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6" r:id="rId4" name="チェック 1">
              <controlPr defaultSize="0" autoFill="0" autoLine="0" autoPict="0">
                <anchor moveWithCells="1">
                  <from>
                    <xdr:col>6</xdr:col>
                    <xdr:colOff>9525</xdr:colOff>
                    <xdr:row>17</xdr:row>
                    <xdr:rowOff>219075</xdr:rowOff>
                  </from>
                  <to>
                    <xdr:col>7</xdr:col>
                    <xdr:colOff>0</xdr:colOff>
                    <xdr:row>19</xdr:row>
                    <xdr:rowOff>28575</xdr:rowOff>
                  </to>
                </anchor>
              </controlPr>
            </control>
          </mc:Choice>
        </mc:AlternateContent>
        <mc:AlternateContent xmlns:mc="http://schemas.openxmlformats.org/markup-compatibility/2006">
          <mc:Choice Requires="x14">
            <control shapeId="33797" r:id="rId5" name="Check Box 5">
              <controlPr defaultSize="0" autoFill="0" autoLine="0" autoPict="0">
                <anchor moveWithCells="1">
                  <from>
                    <xdr:col>15</xdr:col>
                    <xdr:colOff>9525</xdr:colOff>
                    <xdr:row>17</xdr:row>
                    <xdr:rowOff>228600</xdr:rowOff>
                  </from>
                  <to>
                    <xdr:col>16</xdr:col>
                    <xdr:colOff>0</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ED2-9A0B-4F24-BB91-0B7BF9D3AD51}">
  <dimension ref="A1:I53"/>
  <sheetViews>
    <sheetView view="pageBreakPreview" zoomScaleNormal="130" zoomScaleSheetLayoutView="100" workbookViewId="0">
      <selection activeCell="D4" sqref="D4"/>
    </sheetView>
  </sheetViews>
  <sheetFormatPr defaultColWidth="9" defaultRowHeight="15.75"/>
  <cols>
    <col min="1" max="2" width="3.125" style="3" customWidth="1"/>
    <col min="3" max="3" width="45.625" style="3" customWidth="1"/>
    <col min="4" max="4" width="51.125" style="3" bestFit="1" customWidth="1"/>
    <col min="5" max="7" width="17.25" style="3" customWidth="1"/>
    <col min="8" max="8" width="20.625" style="3" customWidth="1"/>
    <col min="9" max="9" width="19.25" style="3" bestFit="1" customWidth="1"/>
    <col min="10" max="16384" width="9" style="3"/>
  </cols>
  <sheetData>
    <row r="1" spans="1:9" ht="23.45" customHeight="1" thickBot="1">
      <c r="A1" s="1" t="s">
        <v>75</v>
      </c>
      <c r="B1" s="1"/>
      <c r="C1" s="1"/>
      <c r="D1" s="1"/>
      <c r="E1" s="114" t="s">
        <v>80</v>
      </c>
      <c r="F1" s="382">
        <f>総括表!$H$10</f>
        <v>0</v>
      </c>
      <c r="G1" s="383"/>
      <c r="H1" s="133" t="s">
        <v>190</v>
      </c>
      <c r="I1" s="1"/>
    </row>
    <row r="2" spans="1:9" s="20" customFormat="1" ht="23.45" customHeight="1" thickBot="1">
      <c r="A2" s="8"/>
      <c r="B2" s="75"/>
      <c r="C2" s="8"/>
      <c r="D2" s="8"/>
      <c r="E2" s="384" t="s">
        <v>193</v>
      </c>
      <c r="F2" s="384"/>
      <c r="G2" s="135">
        <f ca="1">SUM(G4:G52)</f>
        <v>0</v>
      </c>
      <c r="H2" s="136" t="s">
        <v>76</v>
      </c>
      <c r="I2" s="8"/>
    </row>
    <row r="3" spans="1:9" ht="15.75" customHeight="1">
      <c r="A3" s="1"/>
      <c r="B3" s="76" t="s">
        <v>77</v>
      </c>
      <c r="C3" s="52" t="s">
        <v>78</v>
      </c>
      <c r="D3" s="54" t="s">
        <v>79</v>
      </c>
      <c r="E3" s="54" t="s">
        <v>81</v>
      </c>
      <c r="F3" s="54" t="s">
        <v>82</v>
      </c>
      <c r="G3" s="77" t="s">
        <v>83</v>
      </c>
      <c r="H3" s="78" t="s">
        <v>194</v>
      </c>
      <c r="I3" s="79" t="s">
        <v>84</v>
      </c>
    </row>
    <row r="4" spans="1:9" ht="20.100000000000001" customHeight="1">
      <c r="A4" s="1"/>
      <c r="B4" s="80">
        <f>ROW()-3</f>
        <v>1</v>
      </c>
      <c r="C4" s="81">
        <f ca="1">IFERROR(INDIRECT("個票"&amp;$B4&amp;"！$L$4"),"")</f>
        <v>0</v>
      </c>
      <c r="D4" s="81">
        <f ca="1">IFERROR(INDIRECT("個票"&amp;$B4&amp;"！$L$5"),"")</f>
        <v>0</v>
      </c>
      <c r="E4" s="82">
        <f ca="1">IF(F4&lt;&gt;0,IFERROR(INDIRECT("個票"&amp;$B4&amp;"！$AA$11"),""),0)</f>
        <v>0</v>
      </c>
      <c r="F4" s="82" cm="1">
        <f t="array" aca="1" ref="F4" ca="1">INDIRECT("個票"&amp;$B4&amp;"！$AI$11")</f>
        <v>0</v>
      </c>
      <c r="G4" s="83">
        <f ca="1">MIN(E4:F4)</f>
        <v>0</v>
      </c>
      <c r="H4" s="84"/>
      <c r="I4" s="79">
        <f ca="1">IFERROR(INDIRECT("個票"&amp;$B4&amp;"！$AP$32"),"")</f>
        <v>0</v>
      </c>
    </row>
    <row r="5" spans="1:9" ht="20.100000000000001" customHeight="1">
      <c r="A5" s="1"/>
      <c r="B5" s="80">
        <f t="shared" ref="B5:B53" si="0">ROW()-3</f>
        <v>2</v>
      </c>
      <c r="C5" s="81" t="str">
        <f ca="1">IFERROR(INDIRECT("個票"&amp;$B5&amp;"！$L$4"),"")</f>
        <v/>
      </c>
      <c r="D5" s="81" t="str">
        <f ca="1">IFERROR(INDIRECT("個票"&amp;$B5&amp;"！$L$5"),"")</f>
        <v/>
      </c>
      <c r="E5" s="82" t="str">
        <f ca="1">IF(F5&lt;&gt;0,IFERROR(INDIRECT("個票"&amp;$B5&amp;"！$AA$11"),""),0)</f>
        <v/>
      </c>
      <c r="F5" s="82" t="str">
        <f ca="1">IFERROR(INDIRECT("個票"&amp;$B5&amp;"！$AI$11"),"")</f>
        <v/>
      </c>
      <c r="G5" s="83">
        <f ca="1">MIN(E5:F5)</f>
        <v>0</v>
      </c>
      <c r="H5" s="84"/>
      <c r="I5" s="79" t="str">
        <f t="shared" ref="I5:I28" ca="1" si="1">IFERROR(INDIRECT("個票"&amp;$B5&amp;"！$AP$32"),"")</f>
        <v/>
      </c>
    </row>
    <row r="6" spans="1:9" ht="20.100000000000001" customHeight="1">
      <c r="A6" s="1"/>
      <c r="B6" s="80">
        <f t="shared" si="0"/>
        <v>3</v>
      </c>
      <c r="C6" s="81" t="str">
        <f t="shared" ref="C6:C53" ca="1" si="2">IFERROR(INDIRECT("個票"&amp;$B6&amp;"！$L$4"),"")</f>
        <v/>
      </c>
      <c r="D6" s="81" t="str">
        <f t="shared" ref="D6:D53" ca="1" si="3">IFERROR(INDIRECT("個票"&amp;$B6&amp;"！$L$5"),"")</f>
        <v/>
      </c>
      <c r="E6" s="82" t="str">
        <f t="shared" ref="E6:E28" ca="1" si="4">IF(F6&lt;&gt;0,IFERROR(INDIRECT("個票"&amp;$B6&amp;"！$AA$11"),""),0)</f>
        <v/>
      </c>
      <c r="F6" s="82" t="str">
        <f t="shared" ref="F6:F53" ca="1" si="5">IFERROR(INDIRECT("個票"&amp;$B6&amp;"！$AI$11"),"")</f>
        <v/>
      </c>
      <c r="G6" s="83">
        <f t="shared" ref="G6:G28" ca="1" si="6">MIN(E6:F6)</f>
        <v>0</v>
      </c>
      <c r="H6" s="84"/>
      <c r="I6" s="79" t="str">
        <f t="shared" ca="1" si="1"/>
        <v/>
      </c>
    </row>
    <row r="7" spans="1:9" ht="20.100000000000001" customHeight="1">
      <c r="A7" s="1"/>
      <c r="B7" s="80">
        <f t="shared" si="0"/>
        <v>4</v>
      </c>
      <c r="C7" s="81" t="str">
        <f t="shared" ca="1" si="2"/>
        <v/>
      </c>
      <c r="D7" s="81" t="str">
        <f t="shared" ca="1" si="3"/>
        <v/>
      </c>
      <c r="E7" s="82" t="str">
        <f t="shared" ca="1" si="4"/>
        <v/>
      </c>
      <c r="F7" s="82" t="str">
        <f t="shared" ca="1" si="5"/>
        <v/>
      </c>
      <c r="G7" s="83">
        <f t="shared" ca="1" si="6"/>
        <v>0</v>
      </c>
      <c r="H7" s="84"/>
      <c r="I7" s="79" t="str">
        <f ca="1">IFERROR(INDIRECT("個票"&amp;$B7&amp;"！$AP$32"),"")</f>
        <v/>
      </c>
    </row>
    <row r="8" spans="1:9" ht="20.100000000000001" customHeight="1">
      <c r="A8" s="1"/>
      <c r="B8" s="80">
        <f t="shared" si="0"/>
        <v>5</v>
      </c>
      <c r="C8" s="81" t="str">
        <f t="shared" ca="1" si="2"/>
        <v/>
      </c>
      <c r="D8" s="81" t="str">
        <f t="shared" ca="1" si="3"/>
        <v/>
      </c>
      <c r="E8" s="82" t="str">
        <f t="shared" ca="1" si="4"/>
        <v/>
      </c>
      <c r="F8" s="82" t="str">
        <f t="shared" ca="1" si="5"/>
        <v/>
      </c>
      <c r="G8" s="83">
        <f t="shared" ca="1" si="6"/>
        <v>0</v>
      </c>
      <c r="H8" s="84"/>
      <c r="I8" s="79" t="str">
        <f t="shared" ca="1" si="1"/>
        <v/>
      </c>
    </row>
    <row r="9" spans="1:9" ht="20.100000000000001" customHeight="1">
      <c r="A9" s="1"/>
      <c r="B9" s="80">
        <f t="shared" si="0"/>
        <v>6</v>
      </c>
      <c r="C9" s="81" t="str">
        <f t="shared" ca="1" si="2"/>
        <v/>
      </c>
      <c r="D9" s="81" t="str">
        <f t="shared" ca="1" si="3"/>
        <v/>
      </c>
      <c r="E9" s="82" t="str">
        <f t="shared" ca="1" si="4"/>
        <v/>
      </c>
      <c r="F9" s="82" t="str">
        <f t="shared" ca="1" si="5"/>
        <v/>
      </c>
      <c r="G9" s="83">
        <f t="shared" ca="1" si="6"/>
        <v>0</v>
      </c>
      <c r="H9" s="84"/>
      <c r="I9" s="79" t="str">
        <f t="shared" ca="1" si="1"/>
        <v/>
      </c>
    </row>
    <row r="10" spans="1:9" ht="20.100000000000001" customHeight="1">
      <c r="A10" s="1"/>
      <c r="B10" s="80">
        <f t="shared" si="0"/>
        <v>7</v>
      </c>
      <c r="C10" s="81" t="str">
        <f t="shared" ca="1" si="2"/>
        <v/>
      </c>
      <c r="D10" s="81" t="str">
        <f t="shared" ca="1" si="3"/>
        <v/>
      </c>
      <c r="E10" s="82" t="str">
        <f t="shared" ca="1" si="4"/>
        <v/>
      </c>
      <c r="F10" s="82" t="str">
        <f t="shared" ca="1" si="5"/>
        <v/>
      </c>
      <c r="G10" s="83">
        <f t="shared" ca="1" si="6"/>
        <v>0</v>
      </c>
      <c r="H10" s="84"/>
      <c r="I10" s="79" t="str">
        <f t="shared" ca="1" si="1"/>
        <v/>
      </c>
    </row>
    <row r="11" spans="1:9" ht="20.100000000000001" customHeight="1">
      <c r="A11" s="1"/>
      <c r="B11" s="80">
        <f t="shared" si="0"/>
        <v>8</v>
      </c>
      <c r="C11" s="81" t="str">
        <f t="shared" ca="1" si="2"/>
        <v/>
      </c>
      <c r="D11" s="81" t="str">
        <f t="shared" ca="1" si="3"/>
        <v/>
      </c>
      <c r="E11" s="82" t="str">
        <f t="shared" ca="1" si="4"/>
        <v/>
      </c>
      <c r="F11" s="82" t="str">
        <f t="shared" ca="1" si="5"/>
        <v/>
      </c>
      <c r="G11" s="83">
        <f t="shared" ca="1" si="6"/>
        <v>0</v>
      </c>
      <c r="H11" s="84"/>
      <c r="I11" s="79" t="str">
        <f t="shared" ca="1" si="1"/>
        <v/>
      </c>
    </row>
    <row r="12" spans="1:9" ht="20.100000000000001" customHeight="1">
      <c r="A12" s="1"/>
      <c r="B12" s="80">
        <f t="shared" si="0"/>
        <v>9</v>
      </c>
      <c r="C12" s="81" t="str">
        <f t="shared" ca="1" si="2"/>
        <v/>
      </c>
      <c r="D12" s="81" t="str">
        <f t="shared" ca="1" si="3"/>
        <v/>
      </c>
      <c r="E12" s="82" t="str">
        <f t="shared" ca="1" si="4"/>
        <v/>
      </c>
      <c r="F12" s="82" t="str">
        <f t="shared" ca="1" si="5"/>
        <v/>
      </c>
      <c r="G12" s="83">
        <f t="shared" ca="1" si="6"/>
        <v>0</v>
      </c>
      <c r="H12" s="84"/>
      <c r="I12" s="79" t="str">
        <f t="shared" ca="1" si="1"/>
        <v/>
      </c>
    </row>
    <row r="13" spans="1:9" ht="20.100000000000001" customHeight="1">
      <c r="A13" s="1"/>
      <c r="B13" s="80">
        <f t="shared" si="0"/>
        <v>10</v>
      </c>
      <c r="C13" s="81" t="str">
        <f t="shared" ca="1" si="2"/>
        <v/>
      </c>
      <c r="D13" s="81" t="str">
        <f t="shared" ca="1" si="3"/>
        <v/>
      </c>
      <c r="E13" s="82" t="str">
        <f t="shared" ca="1" si="4"/>
        <v/>
      </c>
      <c r="F13" s="82" t="str">
        <f t="shared" ca="1" si="5"/>
        <v/>
      </c>
      <c r="G13" s="83">
        <f t="shared" ca="1" si="6"/>
        <v>0</v>
      </c>
      <c r="H13" s="84"/>
      <c r="I13" s="79" t="str">
        <f t="shared" ca="1" si="1"/>
        <v/>
      </c>
    </row>
    <row r="14" spans="1:9" ht="20.100000000000001" customHeight="1">
      <c r="A14" s="1"/>
      <c r="B14" s="80">
        <f t="shared" si="0"/>
        <v>11</v>
      </c>
      <c r="C14" s="81" t="str">
        <f t="shared" ca="1" si="2"/>
        <v/>
      </c>
      <c r="D14" s="81" t="str">
        <f t="shared" ca="1" si="3"/>
        <v/>
      </c>
      <c r="E14" s="82" t="str">
        <f t="shared" ca="1" si="4"/>
        <v/>
      </c>
      <c r="F14" s="82" t="str">
        <f t="shared" ca="1" si="5"/>
        <v/>
      </c>
      <c r="G14" s="83">
        <f t="shared" ca="1" si="6"/>
        <v>0</v>
      </c>
      <c r="H14" s="84"/>
      <c r="I14" s="79" t="str">
        <f t="shared" ca="1" si="1"/>
        <v/>
      </c>
    </row>
    <row r="15" spans="1:9" ht="20.100000000000001" customHeight="1">
      <c r="A15" s="1"/>
      <c r="B15" s="80">
        <f t="shared" si="0"/>
        <v>12</v>
      </c>
      <c r="C15" s="81" t="str">
        <f t="shared" ca="1" si="2"/>
        <v/>
      </c>
      <c r="D15" s="81" t="str">
        <f t="shared" ca="1" si="3"/>
        <v/>
      </c>
      <c r="E15" s="82" t="str">
        <f t="shared" ca="1" si="4"/>
        <v/>
      </c>
      <c r="F15" s="82" t="str">
        <f t="shared" ca="1" si="5"/>
        <v/>
      </c>
      <c r="G15" s="83">
        <f t="shared" ca="1" si="6"/>
        <v>0</v>
      </c>
      <c r="H15" s="84"/>
      <c r="I15" s="79" t="str">
        <f t="shared" ca="1" si="1"/>
        <v/>
      </c>
    </row>
    <row r="16" spans="1:9" ht="20.100000000000001" customHeight="1">
      <c r="A16" s="1"/>
      <c r="B16" s="80">
        <f t="shared" si="0"/>
        <v>13</v>
      </c>
      <c r="C16" s="81" t="str">
        <f t="shared" ca="1" si="2"/>
        <v/>
      </c>
      <c r="D16" s="81" t="str">
        <f t="shared" ca="1" si="3"/>
        <v/>
      </c>
      <c r="E16" s="82" t="str">
        <f t="shared" ca="1" si="4"/>
        <v/>
      </c>
      <c r="F16" s="82" t="str">
        <f t="shared" ca="1" si="5"/>
        <v/>
      </c>
      <c r="G16" s="83">
        <f t="shared" ca="1" si="6"/>
        <v>0</v>
      </c>
      <c r="H16" s="84"/>
      <c r="I16" s="79" t="str">
        <f t="shared" ca="1" si="1"/>
        <v/>
      </c>
    </row>
    <row r="17" spans="1:9" ht="20.100000000000001" customHeight="1">
      <c r="A17" s="1"/>
      <c r="B17" s="80">
        <f t="shared" si="0"/>
        <v>14</v>
      </c>
      <c r="C17" s="81" t="str">
        <f t="shared" ca="1" si="2"/>
        <v/>
      </c>
      <c r="D17" s="81" t="str">
        <f t="shared" ca="1" si="3"/>
        <v/>
      </c>
      <c r="E17" s="82" t="str">
        <f t="shared" ca="1" si="4"/>
        <v/>
      </c>
      <c r="F17" s="82" t="str">
        <f t="shared" ca="1" si="5"/>
        <v/>
      </c>
      <c r="G17" s="83">
        <f t="shared" ca="1" si="6"/>
        <v>0</v>
      </c>
      <c r="H17" s="84"/>
      <c r="I17" s="79" t="str">
        <f t="shared" ca="1" si="1"/>
        <v/>
      </c>
    </row>
    <row r="18" spans="1:9" ht="20.100000000000001" customHeight="1">
      <c r="A18" s="1"/>
      <c r="B18" s="80">
        <f t="shared" si="0"/>
        <v>15</v>
      </c>
      <c r="C18" s="81" t="str">
        <f t="shared" ca="1" si="2"/>
        <v/>
      </c>
      <c r="D18" s="81" t="str">
        <f t="shared" ca="1" si="3"/>
        <v/>
      </c>
      <c r="E18" s="82" t="str">
        <f t="shared" ca="1" si="4"/>
        <v/>
      </c>
      <c r="F18" s="82" t="str">
        <f t="shared" ca="1" si="5"/>
        <v/>
      </c>
      <c r="G18" s="83">
        <f t="shared" ca="1" si="6"/>
        <v>0</v>
      </c>
      <c r="H18" s="84"/>
      <c r="I18" s="79" t="str">
        <f t="shared" ca="1" si="1"/>
        <v/>
      </c>
    </row>
    <row r="19" spans="1:9" ht="20.100000000000001" customHeight="1">
      <c r="A19" s="1"/>
      <c r="B19" s="80">
        <f t="shared" si="0"/>
        <v>16</v>
      </c>
      <c r="C19" s="81" t="str">
        <f t="shared" ca="1" si="2"/>
        <v/>
      </c>
      <c r="D19" s="81" t="str">
        <f t="shared" ca="1" si="3"/>
        <v/>
      </c>
      <c r="E19" s="82" t="str">
        <f t="shared" ca="1" si="4"/>
        <v/>
      </c>
      <c r="F19" s="82" t="str">
        <f t="shared" ca="1" si="5"/>
        <v/>
      </c>
      <c r="G19" s="83">
        <f t="shared" ca="1" si="6"/>
        <v>0</v>
      </c>
      <c r="H19" s="84"/>
      <c r="I19" s="79" t="str">
        <f t="shared" ca="1" si="1"/>
        <v/>
      </c>
    </row>
    <row r="20" spans="1:9" ht="20.100000000000001" customHeight="1">
      <c r="A20" s="1"/>
      <c r="B20" s="80">
        <f t="shared" si="0"/>
        <v>17</v>
      </c>
      <c r="C20" s="81" t="str">
        <f t="shared" ca="1" si="2"/>
        <v/>
      </c>
      <c r="D20" s="81" t="str">
        <f t="shared" ca="1" si="3"/>
        <v/>
      </c>
      <c r="E20" s="82" t="str">
        <f t="shared" ca="1" si="4"/>
        <v/>
      </c>
      <c r="F20" s="82" t="str">
        <f t="shared" ca="1" si="5"/>
        <v/>
      </c>
      <c r="G20" s="83">
        <f t="shared" ca="1" si="6"/>
        <v>0</v>
      </c>
      <c r="H20" s="84"/>
      <c r="I20" s="79" t="str">
        <f t="shared" ca="1" si="1"/>
        <v/>
      </c>
    </row>
    <row r="21" spans="1:9" ht="20.100000000000001" customHeight="1">
      <c r="A21" s="1"/>
      <c r="B21" s="80">
        <f t="shared" si="0"/>
        <v>18</v>
      </c>
      <c r="C21" s="81" t="str">
        <f t="shared" ca="1" si="2"/>
        <v/>
      </c>
      <c r="D21" s="81" t="str">
        <f t="shared" ca="1" si="3"/>
        <v/>
      </c>
      <c r="E21" s="82" t="str">
        <f t="shared" ca="1" si="4"/>
        <v/>
      </c>
      <c r="F21" s="82" t="str">
        <f t="shared" ca="1" si="5"/>
        <v/>
      </c>
      <c r="G21" s="83">
        <f t="shared" ca="1" si="6"/>
        <v>0</v>
      </c>
      <c r="H21" s="84"/>
      <c r="I21" s="79" t="str">
        <f t="shared" ca="1" si="1"/>
        <v/>
      </c>
    </row>
    <row r="22" spans="1:9" ht="20.100000000000001" customHeight="1">
      <c r="A22" s="1"/>
      <c r="B22" s="80">
        <f t="shared" si="0"/>
        <v>19</v>
      </c>
      <c r="C22" s="81" t="str">
        <f t="shared" ca="1" si="2"/>
        <v/>
      </c>
      <c r="D22" s="81" t="str">
        <f t="shared" ca="1" si="3"/>
        <v/>
      </c>
      <c r="E22" s="82" t="str">
        <f t="shared" ca="1" si="4"/>
        <v/>
      </c>
      <c r="F22" s="82" t="str">
        <f t="shared" ca="1" si="5"/>
        <v/>
      </c>
      <c r="G22" s="83">
        <f t="shared" ca="1" si="6"/>
        <v>0</v>
      </c>
      <c r="H22" s="84"/>
      <c r="I22" s="79" t="str">
        <f t="shared" ca="1" si="1"/>
        <v/>
      </c>
    </row>
    <row r="23" spans="1:9" ht="20.100000000000001" customHeight="1">
      <c r="A23" s="1"/>
      <c r="B23" s="80">
        <f t="shared" si="0"/>
        <v>20</v>
      </c>
      <c r="C23" s="81" t="str">
        <f t="shared" ca="1" si="2"/>
        <v/>
      </c>
      <c r="D23" s="81" t="str">
        <f t="shared" ca="1" si="3"/>
        <v/>
      </c>
      <c r="E23" s="82" t="str">
        <f t="shared" ca="1" si="4"/>
        <v/>
      </c>
      <c r="F23" s="82" t="str">
        <f t="shared" ca="1" si="5"/>
        <v/>
      </c>
      <c r="G23" s="83">
        <f t="shared" ca="1" si="6"/>
        <v>0</v>
      </c>
      <c r="H23" s="84"/>
      <c r="I23" s="79" t="str">
        <f t="shared" ca="1" si="1"/>
        <v/>
      </c>
    </row>
    <row r="24" spans="1:9" ht="20.100000000000001" customHeight="1">
      <c r="A24" s="1"/>
      <c r="B24" s="80">
        <f t="shared" si="0"/>
        <v>21</v>
      </c>
      <c r="C24" s="81" t="str">
        <f t="shared" ca="1" si="2"/>
        <v/>
      </c>
      <c r="D24" s="81" t="str">
        <f t="shared" ca="1" si="3"/>
        <v/>
      </c>
      <c r="E24" s="82" t="str">
        <f t="shared" ca="1" si="4"/>
        <v/>
      </c>
      <c r="F24" s="82" t="str">
        <f t="shared" ca="1" si="5"/>
        <v/>
      </c>
      <c r="G24" s="83">
        <f t="shared" ca="1" si="6"/>
        <v>0</v>
      </c>
      <c r="H24" s="84"/>
      <c r="I24" s="79" t="str">
        <f t="shared" ca="1" si="1"/>
        <v/>
      </c>
    </row>
    <row r="25" spans="1:9" ht="20.100000000000001" customHeight="1">
      <c r="A25" s="1"/>
      <c r="B25" s="80">
        <f t="shared" si="0"/>
        <v>22</v>
      </c>
      <c r="C25" s="81" t="str">
        <f t="shared" ca="1" si="2"/>
        <v/>
      </c>
      <c r="D25" s="81" t="str">
        <f t="shared" ca="1" si="3"/>
        <v/>
      </c>
      <c r="E25" s="82" t="str">
        <f t="shared" ca="1" si="4"/>
        <v/>
      </c>
      <c r="F25" s="82" t="str">
        <f t="shared" ca="1" si="5"/>
        <v/>
      </c>
      <c r="G25" s="83">
        <f t="shared" ca="1" si="6"/>
        <v>0</v>
      </c>
      <c r="H25" s="84"/>
      <c r="I25" s="79" t="str">
        <f t="shared" ca="1" si="1"/>
        <v/>
      </c>
    </row>
    <row r="26" spans="1:9" ht="20.100000000000001" customHeight="1">
      <c r="A26" s="1"/>
      <c r="B26" s="80">
        <f t="shared" si="0"/>
        <v>23</v>
      </c>
      <c r="C26" s="81" t="str">
        <f t="shared" ca="1" si="2"/>
        <v/>
      </c>
      <c r="D26" s="81" t="str">
        <f t="shared" ca="1" si="3"/>
        <v/>
      </c>
      <c r="E26" s="82" t="str">
        <f t="shared" ca="1" si="4"/>
        <v/>
      </c>
      <c r="F26" s="82" t="str">
        <f t="shared" ca="1" si="5"/>
        <v/>
      </c>
      <c r="G26" s="83">
        <f t="shared" ca="1" si="6"/>
        <v>0</v>
      </c>
      <c r="H26" s="84"/>
      <c r="I26" s="79" t="str">
        <f t="shared" ca="1" si="1"/>
        <v/>
      </c>
    </row>
    <row r="27" spans="1:9" ht="20.100000000000001" customHeight="1">
      <c r="A27" s="1"/>
      <c r="B27" s="80">
        <f t="shared" si="0"/>
        <v>24</v>
      </c>
      <c r="C27" s="81" t="str">
        <f t="shared" ca="1" si="2"/>
        <v/>
      </c>
      <c r="D27" s="81" t="str">
        <f t="shared" ca="1" si="3"/>
        <v/>
      </c>
      <c r="E27" s="82" t="str">
        <f t="shared" ca="1" si="4"/>
        <v/>
      </c>
      <c r="F27" s="82" t="str">
        <f t="shared" ca="1" si="5"/>
        <v/>
      </c>
      <c r="G27" s="83">
        <f t="shared" ca="1" si="6"/>
        <v>0</v>
      </c>
      <c r="H27" s="84"/>
      <c r="I27" s="79" t="str">
        <f t="shared" ca="1" si="1"/>
        <v/>
      </c>
    </row>
    <row r="28" spans="1:9" ht="20.100000000000001" customHeight="1">
      <c r="A28" s="1"/>
      <c r="B28" s="80">
        <f t="shared" si="0"/>
        <v>25</v>
      </c>
      <c r="C28" s="81" t="str">
        <f t="shared" ca="1" si="2"/>
        <v/>
      </c>
      <c r="D28" s="81" t="str">
        <f t="shared" ca="1" si="3"/>
        <v/>
      </c>
      <c r="E28" s="82" t="str">
        <f t="shared" ca="1" si="4"/>
        <v/>
      </c>
      <c r="F28" s="82" t="str">
        <f t="shared" ca="1" si="5"/>
        <v/>
      </c>
      <c r="G28" s="134">
        <f t="shared" ca="1" si="6"/>
        <v>0</v>
      </c>
      <c r="H28" s="84"/>
      <c r="I28" s="79" t="str">
        <f t="shared" ca="1" si="1"/>
        <v/>
      </c>
    </row>
    <row r="29" spans="1:9" ht="20.100000000000001" customHeight="1">
      <c r="B29" s="80">
        <f t="shared" si="0"/>
        <v>26</v>
      </c>
      <c r="C29" s="81" t="str">
        <f t="shared" ca="1" si="2"/>
        <v/>
      </c>
      <c r="D29" s="81" t="str">
        <f t="shared" ca="1" si="3"/>
        <v/>
      </c>
      <c r="E29" s="82" t="str">
        <f t="shared" ref="E29:E53" ca="1" si="7">IF(F29&lt;&gt;0,IFERROR(INDIRECT("個票"&amp;$B29&amp;"！$AA$11"),""),0)</f>
        <v/>
      </c>
      <c r="F29" s="82" t="str">
        <f t="shared" ca="1" si="5"/>
        <v/>
      </c>
      <c r="G29" s="134">
        <f t="shared" ref="G29:G53" ca="1" si="8">MIN(E29:F29)</f>
        <v>0</v>
      </c>
      <c r="H29" s="84"/>
    </row>
    <row r="30" spans="1:9" ht="20.100000000000001" customHeight="1">
      <c r="B30" s="80">
        <f t="shared" si="0"/>
        <v>27</v>
      </c>
      <c r="C30" s="81" t="str">
        <f t="shared" ca="1" si="2"/>
        <v/>
      </c>
      <c r="D30" s="81" t="str">
        <f t="shared" ca="1" si="3"/>
        <v/>
      </c>
      <c r="E30" s="82" t="str">
        <f t="shared" ca="1" si="7"/>
        <v/>
      </c>
      <c r="F30" s="82" t="str">
        <f t="shared" ca="1" si="5"/>
        <v/>
      </c>
      <c r="G30" s="134">
        <f t="shared" ca="1" si="8"/>
        <v>0</v>
      </c>
      <c r="H30" s="84"/>
    </row>
    <row r="31" spans="1:9" ht="20.100000000000001" customHeight="1">
      <c r="B31" s="80">
        <f t="shared" si="0"/>
        <v>28</v>
      </c>
      <c r="C31" s="81" t="str">
        <f t="shared" ca="1" si="2"/>
        <v/>
      </c>
      <c r="D31" s="81" t="str">
        <f t="shared" ca="1" si="3"/>
        <v/>
      </c>
      <c r="E31" s="82" t="str">
        <f t="shared" ca="1" si="7"/>
        <v/>
      </c>
      <c r="F31" s="82" t="str">
        <f t="shared" ca="1" si="5"/>
        <v/>
      </c>
      <c r="G31" s="83">
        <f t="shared" ca="1" si="8"/>
        <v>0</v>
      </c>
      <c r="H31" s="84"/>
    </row>
    <row r="32" spans="1:9" ht="20.100000000000001" customHeight="1">
      <c r="B32" s="80">
        <f t="shared" si="0"/>
        <v>29</v>
      </c>
      <c r="C32" s="81" t="str">
        <f t="shared" ca="1" si="2"/>
        <v/>
      </c>
      <c r="D32" s="81" t="str">
        <f t="shared" ca="1" si="3"/>
        <v/>
      </c>
      <c r="E32" s="82" t="str">
        <f t="shared" ca="1" si="7"/>
        <v/>
      </c>
      <c r="F32" s="82" t="str">
        <f t="shared" ca="1" si="5"/>
        <v/>
      </c>
      <c r="G32" s="83">
        <f t="shared" ca="1" si="8"/>
        <v>0</v>
      </c>
      <c r="H32" s="84"/>
    </row>
    <row r="33" spans="2:8" ht="20.100000000000001" customHeight="1">
      <c r="B33" s="80">
        <f t="shared" si="0"/>
        <v>30</v>
      </c>
      <c r="C33" s="81" t="str">
        <f t="shared" ca="1" si="2"/>
        <v/>
      </c>
      <c r="D33" s="81" t="str">
        <f t="shared" ca="1" si="3"/>
        <v/>
      </c>
      <c r="E33" s="82" t="str">
        <f t="shared" ca="1" si="7"/>
        <v/>
      </c>
      <c r="F33" s="82" t="str">
        <f t="shared" ca="1" si="5"/>
        <v/>
      </c>
      <c r="G33" s="83">
        <f t="shared" ca="1" si="8"/>
        <v>0</v>
      </c>
      <c r="H33" s="84"/>
    </row>
    <row r="34" spans="2:8" ht="20.100000000000001" customHeight="1">
      <c r="B34" s="80">
        <f t="shared" si="0"/>
        <v>31</v>
      </c>
      <c r="C34" s="81" t="str">
        <f t="shared" ca="1" si="2"/>
        <v/>
      </c>
      <c r="D34" s="81" t="str">
        <f t="shared" ca="1" si="3"/>
        <v/>
      </c>
      <c r="E34" s="82" t="str">
        <f t="shared" ca="1" si="7"/>
        <v/>
      </c>
      <c r="F34" s="82" t="str">
        <f t="shared" ca="1" si="5"/>
        <v/>
      </c>
      <c r="G34" s="83">
        <f t="shared" ca="1" si="8"/>
        <v>0</v>
      </c>
      <c r="H34" s="84"/>
    </row>
    <row r="35" spans="2:8" ht="20.100000000000001" customHeight="1">
      <c r="B35" s="80">
        <f t="shared" si="0"/>
        <v>32</v>
      </c>
      <c r="C35" s="81" t="str">
        <f t="shared" ca="1" si="2"/>
        <v/>
      </c>
      <c r="D35" s="81" t="str">
        <f t="shared" ca="1" si="3"/>
        <v/>
      </c>
      <c r="E35" s="82" t="str">
        <f t="shared" ca="1" si="7"/>
        <v/>
      </c>
      <c r="F35" s="82" t="str">
        <f t="shared" ca="1" si="5"/>
        <v/>
      </c>
      <c r="G35" s="83">
        <f t="shared" ca="1" si="8"/>
        <v>0</v>
      </c>
      <c r="H35" s="84"/>
    </row>
    <row r="36" spans="2:8" ht="20.100000000000001" customHeight="1">
      <c r="B36" s="80">
        <f t="shared" si="0"/>
        <v>33</v>
      </c>
      <c r="C36" s="81" t="str">
        <f t="shared" ca="1" si="2"/>
        <v/>
      </c>
      <c r="D36" s="81" t="str">
        <f t="shared" ca="1" si="3"/>
        <v/>
      </c>
      <c r="E36" s="82" t="str">
        <f t="shared" ca="1" si="7"/>
        <v/>
      </c>
      <c r="F36" s="82" t="str">
        <f t="shared" ca="1" si="5"/>
        <v/>
      </c>
      <c r="G36" s="83">
        <f t="shared" ca="1" si="8"/>
        <v>0</v>
      </c>
      <c r="H36" s="84"/>
    </row>
    <row r="37" spans="2:8" ht="20.100000000000001" customHeight="1">
      <c r="B37" s="80">
        <f t="shared" si="0"/>
        <v>34</v>
      </c>
      <c r="C37" s="81" t="str">
        <f t="shared" ca="1" si="2"/>
        <v/>
      </c>
      <c r="D37" s="81" t="str">
        <f t="shared" ca="1" si="3"/>
        <v/>
      </c>
      <c r="E37" s="82" t="str">
        <f t="shared" ca="1" si="7"/>
        <v/>
      </c>
      <c r="F37" s="82" t="str">
        <f t="shared" ca="1" si="5"/>
        <v/>
      </c>
      <c r="G37" s="83">
        <f t="shared" ca="1" si="8"/>
        <v>0</v>
      </c>
      <c r="H37" s="84"/>
    </row>
    <row r="38" spans="2:8" ht="20.100000000000001" customHeight="1">
      <c r="B38" s="80">
        <f t="shared" si="0"/>
        <v>35</v>
      </c>
      <c r="C38" s="81" t="str">
        <f t="shared" ca="1" si="2"/>
        <v/>
      </c>
      <c r="D38" s="81" t="str">
        <f t="shared" ca="1" si="3"/>
        <v/>
      </c>
      <c r="E38" s="82" t="str">
        <f t="shared" ca="1" si="7"/>
        <v/>
      </c>
      <c r="F38" s="82" t="str">
        <f t="shared" ca="1" si="5"/>
        <v/>
      </c>
      <c r="G38" s="134">
        <f t="shared" ca="1" si="8"/>
        <v>0</v>
      </c>
      <c r="H38" s="84"/>
    </row>
    <row r="39" spans="2:8" ht="20.100000000000001" customHeight="1">
      <c r="B39" s="80">
        <f t="shared" si="0"/>
        <v>36</v>
      </c>
      <c r="C39" s="81" t="str">
        <f t="shared" ca="1" si="2"/>
        <v/>
      </c>
      <c r="D39" s="81" t="str">
        <f t="shared" ca="1" si="3"/>
        <v/>
      </c>
      <c r="E39" s="82" t="str">
        <f t="shared" ca="1" si="7"/>
        <v/>
      </c>
      <c r="F39" s="82" t="str">
        <f t="shared" ca="1" si="5"/>
        <v/>
      </c>
      <c r="G39" s="134">
        <f t="shared" ca="1" si="8"/>
        <v>0</v>
      </c>
      <c r="H39" s="84"/>
    </row>
    <row r="40" spans="2:8" ht="20.100000000000001" customHeight="1">
      <c r="B40" s="80">
        <f t="shared" si="0"/>
        <v>37</v>
      </c>
      <c r="C40" s="81" t="str">
        <f t="shared" ca="1" si="2"/>
        <v/>
      </c>
      <c r="D40" s="81" t="str">
        <f t="shared" ca="1" si="3"/>
        <v/>
      </c>
      <c r="E40" s="82" t="str">
        <f t="shared" ca="1" si="7"/>
        <v/>
      </c>
      <c r="F40" s="82" t="str">
        <f t="shared" ca="1" si="5"/>
        <v/>
      </c>
      <c r="G40" s="134">
        <f t="shared" ca="1" si="8"/>
        <v>0</v>
      </c>
      <c r="H40" s="84"/>
    </row>
    <row r="41" spans="2:8" ht="20.100000000000001" customHeight="1">
      <c r="B41" s="80">
        <f t="shared" si="0"/>
        <v>38</v>
      </c>
      <c r="C41" s="81" t="str">
        <f t="shared" ca="1" si="2"/>
        <v/>
      </c>
      <c r="D41" s="81" t="str">
        <f t="shared" ca="1" si="3"/>
        <v/>
      </c>
      <c r="E41" s="82" t="str">
        <f t="shared" ca="1" si="7"/>
        <v/>
      </c>
      <c r="F41" s="82" t="str">
        <f t="shared" ca="1" si="5"/>
        <v/>
      </c>
      <c r="G41" s="134">
        <f t="shared" ca="1" si="8"/>
        <v>0</v>
      </c>
      <c r="H41" s="84"/>
    </row>
    <row r="42" spans="2:8" ht="20.100000000000001" customHeight="1">
      <c r="B42" s="80">
        <f t="shared" si="0"/>
        <v>39</v>
      </c>
      <c r="C42" s="81" t="str">
        <f t="shared" ca="1" si="2"/>
        <v/>
      </c>
      <c r="D42" s="81" t="str">
        <f t="shared" ca="1" si="3"/>
        <v/>
      </c>
      <c r="E42" s="82" t="str">
        <f t="shared" ca="1" si="7"/>
        <v/>
      </c>
      <c r="F42" s="82" t="str">
        <f t="shared" ca="1" si="5"/>
        <v/>
      </c>
      <c r="G42" s="134">
        <f t="shared" ca="1" si="8"/>
        <v>0</v>
      </c>
      <c r="H42" s="84"/>
    </row>
    <row r="43" spans="2:8" ht="20.100000000000001" customHeight="1">
      <c r="B43" s="80">
        <f t="shared" si="0"/>
        <v>40</v>
      </c>
      <c r="C43" s="81" t="str">
        <f t="shared" ca="1" si="2"/>
        <v/>
      </c>
      <c r="D43" s="81" t="str">
        <f t="shared" ca="1" si="3"/>
        <v/>
      </c>
      <c r="E43" s="82" t="str">
        <f t="shared" ca="1" si="7"/>
        <v/>
      </c>
      <c r="F43" s="82" t="str">
        <f t="shared" ca="1" si="5"/>
        <v/>
      </c>
      <c r="G43" s="134">
        <f t="shared" ca="1" si="8"/>
        <v>0</v>
      </c>
      <c r="H43" s="84"/>
    </row>
    <row r="44" spans="2:8" ht="20.100000000000001" customHeight="1">
      <c r="B44" s="80">
        <f t="shared" si="0"/>
        <v>41</v>
      </c>
      <c r="C44" s="81" t="str">
        <f t="shared" ca="1" si="2"/>
        <v/>
      </c>
      <c r="D44" s="81" t="str">
        <f t="shared" ca="1" si="3"/>
        <v/>
      </c>
      <c r="E44" s="82" t="str">
        <f t="shared" ca="1" si="7"/>
        <v/>
      </c>
      <c r="F44" s="82" t="str">
        <f t="shared" ca="1" si="5"/>
        <v/>
      </c>
      <c r="G44" s="134">
        <f t="shared" ca="1" si="8"/>
        <v>0</v>
      </c>
      <c r="H44" s="84"/>
    </row>
    <row r="45" spans="2:8" ht="20.100000000000001" customHeight="1">
      <c r="B45" s="80">
        <f t="shared" si="0"/>
        <v>42</v>
      </c>
      <c r="C45" s="81" t="str">
        <f t="shared" ca="1" si="2"/>
        <v/>
      </c>
      <c r="D45" s="81" t="str">
        <f t="shared" ca="1" si="3"/>
        <v/>
      </c>
      <c r="E45" s="82" t="str">
        <f t="shared" ca="1" si="7"/>
        <v/>
      </c>
      <c r="F45" s="82" t="str">
        <f t="shared" ca="1" si="5"/>
        <v/>
      </c>
      <c r="G45" s="134">
        <f t="shared" ca="1" si="8"/>
        <v>0</v>
      </c>
      <c r="H45" s="84"/>
    </row>
    <row r="46" spans="2:8" ht="20.100000000000001" customHeight="1">
      <c r="B46" s="80">
        <f t="shared" si="0"/>
        <v>43</v>
      </c>
      <c r="C46" s="81" t="str">
        <f t="shared" ca="1" si="2"/>
        <v/>
      </c>
      <c r="D46" s="81" t="str">
        <f t="shared" ca="1" si="3"/>
        <v/>
      </c>
      <c r="E46" s="82" t="str">
        <f t="shared" ca="1" si="7"/>
        <v/>
      </c>
      <c r="F46" s="82" t="str">
        <f t="shared" ca="1" si="5"/>
        <v/>
      </c>
      <c r="G46" s="134">
        <f t="shared" ca="1" si="8"/>
        <v>0</v>
      </c>
      <c r="H46" s="84"/>
    </row>
    <row r="47" spans="2:8" ht="20.100000000000001" customHeight="1">
      <c r="B47" s="80">
        <f t="shared" si="0"/>
        <v>44</v>
      </c>
      <c r="C47" s="81" t="str">
        <f t="shared" ca="1" si="2"/>
        <v/>
      </c>
      <c r="D47" s="81" t="str">
        <f t="shared" ca="1" si="3"/>
        <v/>
      </c>
      <c r="E47" s="82" t="str">
        <f t="shared" ca="1" si="7"/>
        <v/>
      </c>
      <c r="F47" s="82" t="str">
        <f t="shared" ca="1" si="5"/>
        <v/>
      </c>
      <c r="G47" s="134">
        <f t="shared" ca="1" si="8"/>
        <v>0</v>
      </c>
      <c r="H47" s="84"/>
    </row>
    <row r="48" spans="2:8" ht="20.100000000000001" customHeight="1">
      <c r="B48" s="80">
        <f t="shared" si="0"/>
        <v>45</v>
      </c>
      <c r="C48" s="81" t="str">
        <f t="shared" ca="1" si="2"/>
        <v/>
      </c>
      <c r="D48" s="81" t="str">
        <f t="shared" ca="1" si="3"/>
        <v/>
      </c>
      <c r="E48" s="82" t="str">
        <f t="shared" ca="1" si="7"/>
        <v/>
      </c>
      <c r="F48" s="82" t="str">
        <f t="shared" ca="1" si="5"/>
        <v/>
      </c>
      <c r="G48" s="134">
        <f t="shared" ca="1" si="8"/>
        <v>0</v>
      </c>
      <c r="H48" s="84"/>
    </row>
    <row r="49" spans="2:8" ht="20.100000000000001" customHeight="1">
      <c r="B49" s="80">
        <f t="shared" si="0"/>
        <v>46</v>
      </c>
      <c r="C49" s="81" t="str">
        <f t="shared" ca="1" si="2"/>
        <v/>
      </c>
      <c r="D49" s="81" t="str">
        <f t="shared" ca="1" si="3"/>
        <v/>
      </c>
      <c r="E49" s="82" t="str">
        <f t="shared" ca="1" si="7"/>
        <v/>
      </c>
      <c r="F49" s="82" t="str">
        <f t="shared" ca="1" si="5"/>
        <v/>
      </c>
      <c r="G49" s="134">
        <f t="shared" ca="1" si="8"/>
        <v>0</v>
      </c>
      <c r="H49" s="84"/>
    </row>
    <row r="50" spans="2:8" ht="20.100000000000001" customHeight="1">
      <c r="B50" s="80">
        <f t="shared" si="0"/>
        <v>47</v>
      </c>
      <c r="C50" s="81" t="str">
        <f t="shared" ca="1" si="2"/>
        <v/>
      </c>
      <c r="D50" s="81" t="str">
        <f t="shared" ca="1" si="3"/>
        <v/>
      </c>
      <c r="E50" s="82" t="str">
        <f t="shared" ca="1" si="7"/>
        <v/>
      </c>
      <c r="F50" s="82" t="str">
        <f t="shared" ca="1" si="5"/>
        <v/>
      </c>
      <c r="G50" s="134">
        <f t="shared" ca="1" si="8"/>
        <v>0</v>
      </c>
      <c r="H50" s="84"/>
    </row>
    <row r="51" spans="2:8" ht="20.100000000000001" customHeight="1">
      <c r="B51" s="80">
        <f t="shared" si="0"/>
        <v>48</v>
      </c>
      <c r="C51" s="81" t="str">
        <f t="shared" ca="1" si="2"/>
        <v/>
      </c>
      <c r="D51" s="81" t="str">
        <f t="shared" ca="1" si="3"/>
        <v/>
      </c>
      <c r="E51" s="82" t="str">
        <f t="shared" ca="1" si="7"/>
        <v/>
      </c>
      <c r="F51" s="82" t="str">
        <f t="shared" ca="1" si="5"/>
        <v/>
      </c>
      <c r="G51" s="134">
        <f t="shared" ca="1" si="8"/>
        <v>0</v>
      </c>
      <c r="H51" s="84"/>
    </row>
    <row r="52" spans="2:8" ht="20.100000000000001" customHeight="1">
      <c r="B52" s="80">
        <f t="shared" si="0"/>
        <v>49</v>
      </c>
      <c r="C52" s="81" t="str">
        <f t="shared" ca="1" si="2"/>
        <v/>
      </c>
      <c r="D52" s="81" t="str">
        <f t="shared" ca="1" si="3"/>
        <v/>
      </c>
      <c r="E52" s="82" t="str">
        <f t="shared" ca="1" si="7"/>
        <v/>
      </c>
      <c r="F52" s="82" t="str">
        <f t="shared" ca="1" si="5"/>
        <v/>
      </c>
      <c r="G52" s="134">
        <f t="shared" ca="1" si="8"/>
        <v>0</v>
      </c>
      <c r="H52" s="84"/>
    </row>
    <row r="53" spans="2:8" ht="20.100000000000001" customHeight="1" thickBot="1">
      <c r="B53" s="80">
        <f t="shared" si="0"/>
        <v>50</v>
      </c>
      <c r="C53" s="81" t="str">
        <f t="shared" ca="1" si="2"/>
        <v/>
      </c>
      <c r="D53" s="81" t="str">
        <f t="shared" ca="1" si="3"/>
        <v/>
      </c>
      <c r="E53" s="82" t="str">
        <f t="shared" ca="1" si="7"/>
        <v/>
      </c>
      <c r="F53" s="82" t="str">
        <f t="shared" ca="1" si="5"/>
        <v/>
      </c>
      <c r="G53" s="137">
        <f t="shared" ca="1" si="8"/>
        <v>0</v>
      </c>
      <c r="H53" s="84"/>
    </row>
  </sheetData>
  <mergeCells count="2">
    <mergeCell ref="F1:G1"/>
    <mergeCell ref="E2:F2"/>
  </mergeCells>
  <phoneticPr fontId="3"/>
  <conditionalFormatting sqref="F1:G1">
    <cfRule type="cellIs" dxfId="1" priority="2" operator="equal">
      <formula>0</formula>
    </cfRule>
  </conditionalFormatting>
  <conditionalFormatting sqref="H1">
    <cfRule type="cellIs" dxfId="0" priority="1" operator="equal">
      <formula>0</formula>
    </cfRule>
  </conditionalFormatting>
  <pageMargins left="0.43307086614173229" right="0.23622047244094491" top="0.74803149606299213" bottom="0.74803149606299213" header="0.31496062992125984" footer="0.31496062992125984"/>
  <pageSetup paperSize="9" scale="79" fitToHeight="2" orientation="landscape" r:id="rId1"/>
  <rowBreaks count="1" manualBreakCount="1">
    <brk id="28"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93C0A-0CB7-4790-88DF-863BBEDEA765}">
  <dimension ref="A1:AT135"/>
  <sheetViews>
    <sheetView view="pageBreakPreview" zoomScaleNormal="100" zoomScaleSheetLayoutView="100" workbookViewId="0"/>
  </sheetViews>
  <sheetFormatPr defaultColWidth="9" defaultRowHeight="15.75"/>
  <cols>
    <col min="1" max="1" width="5.625" style="3" customWidth="1"/>
    <col min="2" max="39" width="2.625" style="3" customWidth="1"/>
    <col min="40" max="40" width="2.25" style="3"/>
    <col min="41" max="41" width="2.25" style="3" customWidth="1"/>
    <col min="42" max="42" width="20.5" style="3" bestFit="1" customWidth="1"/>
    <col min="43" max="43" width="9.125" style="3" customWidth="1"/>
    <col min="44" max="46" width="2.25" style="3" customWidth="1"/>
    <col min="47" max="16384" width="9" style="3"/>
  </cols>
  <sheetData>
    <row r="1" spans="1:46">
      <c r="A1" s="7" t="s">
        <v>85</v>
      </c>
      <c r="B1" s="1"/>
      <c r="C1" s="1"/>
      <c r="D1" s="1"/>
      <c r="E1" s="1"/>
      <c r="F1" s="1"/>
      <c r="G1" s="1"/>
      <c r="H1" s="1"/>
      <c r="I1" s="1"/>
      <c r="J1" s="1"/>
      <c r="K1" s="1"/>
      <c r="L1" s="1"/>
      <c r="M1" s="1"/>
      <c r="N1" s="1"/>
      <c r="O1" s="1"/>
      <c r="P1" s="1"/>
      <c r="Q1" s="1"/>
      <c r="R1" s="1"/>
      <c r="S1" s="1"/>
      <c r="T1" s="1"/>
      <c r="U1" s="1"/>
      <c r="V1" s="1"/>
      <c r="W1" s="1"/>
      <c r="X1" s="1"/>
      <c r="Y1" s="1"/>
      <c r="Z1" s="1"/>
      <c r="AA1" s="1"/>
      <c r="AB1" s="1"/>
      <c r="AC1" s="1"/>
      <c r="AD1" s="486" t="s">
        <v>191</v>
      </c>
      <c r="AE1" s="486"/>
      <c r="AF1" s="486" t="str" cm="1">
        <f t="array" aca="1" ref="AF1" ca="1">RIGHT(CELL("filename",A1),LEN(CELL("filename",A1))-FIND("]",CELL("filename",A1)))</f>
        <v>個票1</v>
      </c>
      <c r="AG1" s="486"/>
      <c r="AH1" s="486"/>
      <c r="AI1" s="486"/>
      <c r="AJ1" s="486" t="s">
        <v>190</v>
      </c>
      <c r="AK1" s="486"/>
      <c r="AL1" s="486"/>
      <c r="AM1" s="486"/>
      <c r="AN1" s="1"/>
      <c r="AO1" s="1"/>
      <c r="AP1" s="79"/>
      <c r="AQ1" s="1"/>
      <c r="AR1" s="1"/>
      <c r="AS1" s="1"/>
      <c r="AT1" s="1"/>
    </row>
    <row r="2" spans="1:46" ht="16.5" thickBot="1">
      <c r="A2" s="1"/>
      <c r="B2" s="1"/>
      <c r="C2" s="1"/>
      <c r="D2" s="1"/>
      <c r="E2" s="1"/>
      <c r="F2" s="1"/>
      <c r="G2" s="1"/>
      <c r="H2" s="1"/>
      <c r="I2" s="1"/>
      <c r="J2" s="1"/>
      <c r="K2" s="1"/>
      <c r="L2" s="1"/>
      <c r="M2" s="1"/>
      <c r="N2" s="1"/>
      <c r="O2" s="1"/>
      <c r="P2" s="1"/>
      <c r="Q2" s="1"/>
      <c r="R2" s="1"/>
      <c r="S2" s="1"/>
      <c r="T2" s="1"/>
      <c r="U2" s="1"/>
      <c r="V2" s="1"/>
      <c r="W2" s="1"/>
      <c r="X2" s="1"/>
      <c r="Y2" s="1"/>
      <c r="Z2" s="1"/>
      <c r="AA2" s="1"/>
      <c r="AB2" s="1"/>
      <c r="AC2" s="1"/>
      <c r="AD2" s="171"/>
      <c r="AE2" s="171"/>
      <c r="AF2" s="171"/>
      <c r="AG2" s="171"/>
      <c r="AH2" s="171"/>
      <c r="AI2" s="171"/>
      <c r="AJ2" s="171"/>
      <c r="AK2" s="171"/>
      <c r="AL2" s="171"/>
      <c r="AM2" s="171"/>
      <c r="AN2" s="1"/>
      <c r="AO2" s="1"/>
      <c r="AP2" s="79"/>
      <c r="AQ2" s="1"/>
      <c r="AR2" s="1"/>
      <c r="AS2" s="1"/>
      <c r="AT2" s="1"/>
    </row>
    <row r="3" spans="1:46">
      <c r="A3" s="419" t="s">
        <v>86</v>
      </c>
      <c r="B3" s="85" t="s">
        <v>14</v>
      </c>
      <c r="C3" s="40"/>
      <c r="D3" s="40"/>
      <c r="E3" s="29"/>
      <c r="F3" s="29"/>
      <c r="G3" s="29"/>
      <c r="H3" s="29"/>
      <c r="I3" s="29"/>
      <c r="J3" s="29"/>
      <c r="K3" s="86"/>
      <c r="L3" s="422"/>
      <c r="M3" s="422"/>
      <c r="N3" s="422"/>
      <c r="O3" s="422"/>
      <c r="P3" s="422"/>
      <c r="Q3" s="422"/>
      <c r="R3" s="422"/>
      <c r="S3" s="422"/>
      <c r="T3" s="422"/>
      <c r="U3" s="422"/>
      <c r="V3" s="422"/>
      <c r="W3" s="422"/>
      <c r="X3" s="422"/>
      <c r="Y3" s="422"/>
      <c r="Z3" s="422"/>
      <c r="AA3" s="422"/>
      <c r="AB3" s="422"/>
      <c r="AC3" s="422"/>
      <c r="AD3" s="422"/>
      <c r="AE3" s="422"/>
      <c r="AF3" s="423"/>
      <c r="AG3" s="424" t="s">
        <v>187</v>
      </c>
      <c r="AH3" s="425"/>
      <c r="AI3" s="425"/>
      <c r="AJ3" s="425"/>
      <c r="AK3" s="425"/>
      <c r="AL3" s="425"/>
      <c r="AM3" s="426"/>
      <c r="AN3" s="8"/>
      <c r="AO3" s="8"/>
      <c r="AP3" s="9"/>
      <c r="AQ3" s="8"/>
      <c r="AR3" s="8"/>
      <c r="AS3" s="8"/>
      <c r="AT3" s="8"/>
    </row>
    <row r="4" spans="1:46" ht="33" customHeight="1">
      <c r="A4" s="420"/>
      <c r="B4" s="87" t="s">
        <v>87</v>
      </c>
      <c r="C4" s="63"/>
      <c r="D4" s="63"/>
      <c r="E4" s="68"/>
      <c r="F4" s="68"/>
      <c r="G4" s="68"/>
      <c r="H4" s="68"/>
      <c r="I4" s="68"/>
      <c r="J4" s="68"/>
      <c r="K4" s="88"/>
      <c r="L4" s="427"/>
      <c r="M4" s="428"/>
      <c r="N4" s="428"/>
      <c r="O4" s="428"/>
      <c r="P4" s="428"/>
      <c r="Q4" s="428"/>
      <c r="R4" s="428"/>
      <c r="S4" s="428"/>
      <c r="T4" s="428"/>
      <c r="U4" s="428"/>
      <c r="V4" s="428"/>
      <c r="W4" s="428"/>
      <c r="X4" s="428"/>
      <c r="Y4" s="428"/>
      <c r="Z4" s="428"/>
      <c r="AA4" s="428"/>
      <c r="AB4" s="428"/>
      <c r="AC4" s="428"/>
      <c r="AD4" s="428"/>
      <c r="AE4" s="428"/>
      <c r="AF4" s="429"/>
      <c r="AG4" s="430"/>
      <c r="AH4" s="431"/>
      <c r="AI4" s="431"/>
      <c r="AJ4" s="431"/>
      <c r="AK4" s="431"/>
      <c r="AL4" s="431"/>
      <c r="AM4" s="432"/>
      <c r="AN4" s="8"/>
      <c r="AO4" s="8"/>
      <c r="AP4" s="443"/>
      <c r="AQ4" s="443"/>
      <c r="AR4" s="443"/>
      <c r="AS4" s="443"/>
      <c r="AT4" s="443"/>
    </row>
    <row r="5" spans="1:46" ht="19.899999999999999" customHeight="1">
      <c r="A5" s="420"/>
      <c r="B5" s="71" t="s">
        <v>79</v>
      </c>
      <c r="C5" s="9"/>
      <c r="D5" s="9"/>
      <c r="E5" s="8"/>
      <c r="F5" s="8"/>
      <c r="G5" s="8"/>
      <c r="H5" s="8"/>
      <c r="I5" s="8"/>
      <c r="J5" s="8"/>
      <c r="K5" s="89"/>
      <c r="L5" s="444"/>
      <c r="M5" s="444"/>
      <c r="N5" s="444"/>
      <c r="O5" s="444"/>
      <c r="P5" s="444"/>
      <c r="Q5" s="444"/>
      <c r="R5" s="444"/>
      <c r="S5" s="444"/>
      <c r="T5" s="444"/>
      <c r="U5" s="444"/>
      <c r="V5" s="444"/>
      <c r="W5" s="444"/>
      <c r="X5" s="444"/>
      <c r="Y5" s="444"/>
      <c r="Z5" s="444"/>
      <c r="AA5" s="444"/>
      <c r="AB5" s="445"/>
      <c r="AC5" s="451" t="s">
        <v>88</v>
      </c>
      <c r="AD5" s="452"/>
      <c r="AE5" s="433"/>
      <c r="AF5" s="433"/>
      <c r="AG5" s="90" t="s">
        <v>89</v>
      </c>
      <c r="AH5" s="453" t="s">
        <v>90</v>
      </c>
      <c r="AI5" s="454"/>
      <c r="AJ5" s="433"/>
      <c r="AK5" s="433"/>
      <c r="AL5" s="434" t="s">
        <v>91</v>
      </c>
      <c r="AM5" s="435"/>
      <c r="AN5" s="8"/>
      <c r="AO5" s="8"/>
      <c r="AP5" s="455" t="s">
        <v>92</v>
      </c>
      <c r="AQ5" s="443"/>
      <c r="AR5" s="443"/>
      <c r="AS5" s="443"/>
      <c r="AT5" s="443"/>
    </row>
    <row r="6" spans="1:46">
      <c r="A6" s="420"/>
      <c r="B6" s="436" t="s">
        <v>93</v>
      </c>
      <c r="C6" s="437"/>
      <c r="D6" s="437"/>
      <c r="E6" s="437"/>
      <c r="F6" s="437"/>
      <c r="G6" s="437"/>
      <c r="H6" s="437"/>
      <c r="I6" s="437"/>
      <c r="J6" s="437"/>
      <c r="K6" s="438"/>
      <c r="L6" s="64" t="s">
        <v>17</v>
      </c>
      <c r="M6" s="64"/>
      <c r="N6" s="64"/>
      <c r="O6" s="64"/>
      <c r="P6" s="442"/>
      <c r="Q6" s="442"/>
      <c r="R6" s="442"/>
      <c r="S6" s="64" t="s">
        <v>18</v>
      </c>
      <c r="T6" s="442"/>
      <c r="U6" s="442"/>
      <c r="V6" s="442"/>
      <c r="W6" s="64" t="s">
        <v>19</v>
      </c>
      <c r="X6" s="64"/>
      <c r="Y6" s="64"/>
      <c r="Z6" s="64"/>
      <c r="AA6" s="64"/>
      <c r="AB6" s="64"/>
      <c r="AC6" s="487"/>
      <c r="AD6" s="487"/>
      <c r="AE6" s="487"/>
      <c r="AF6" s="487"/>
      <c r="AG6" s="487"/>
      <c r="AH6" s="487"/>
      <c r="AI6" s="487"/>
      <c r="AJ6" s="487"/>
      <c r="AK6" s="487"/>
      <c r="AL6" s="487"/>
      <c r="AM6" s="488"/>
      <c r="AN6" s="8"/>
      <c r="AO6" s="8"/>
      <c r="AP6" s="9"/>
      <c r="AQ6" s="8"/>
      <c r="AR6" s="8"/>
      <c r="AS6" s="8"/>
      <c r="AT6" s="406"/>
    </row>
    <row r="7" spans="1:46" ht="33" customHeight="1">
      <c r="A7" s="420"/>
      <c r="B7" s="439"/>
      <c r="C7" s="440"/>
      <c r="D7" s="440"/>
      <c r="E7" s="440"/>
      <c r="F7" s="440"/>
      <c r="G7" s="440"/>
      <c r="H7" s="440"/>
      <c r="I7" s="440"/>
      <c r="J7" s="440"/>
      <c r="K7" s="441"/>
      <c r="L7" s="407"/>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9"/>
      <c r="AN7" s="8"/>
      <c r="AO7" s="8"/>
      <c r="AP7" s="9"/>
      <c r="AQ7" s="8"/>
      <c r="AR7" s="8"/>
      <c r="AS7" s="8"/>
      <c r="AT7" s="406"/>
    </row>
    <row r="8" spans="1:46" ht="19.899999999999999" customHeight="1">
      <c r="A8" s="420"/>
      <c r="B8" s="91" t="s">
        <v>20</v>
      </c>
      <c r="C8" s="61"/>
      <c r="D8" s="61"/>
      <c r="E8" s="92"/>
      <c r="F8" s="92"/>
      <c r="G8" s="92"/>
      <c r="H8" s="92"/>
      <c r="I8" s="92"/>
      <c r="J8" s="92"/>
      <c r="K8" s="93"/>
      <c r="L8" s="92" t="s">
        <v>21</v>
      </c>
      <c r="M8" s="92"/>
      <c r="N8" s="92"/>
      <c r="O8" s="92"/>
      <c r="P8" s="456"/>
      <c r="Q8" s="456"/>
      <c r="R8" s="456"/>
      <c r="S8" s="456"/>
      <c r="T8" s="456"/>
      <c r="U8" s="456"/>
      <c r="V8" s="456"/>
      <c r="W8" s="456"/>
      <c r="X8" s="456"/>
      <c r="Y8" s="457"/>
      <c r="Z8" s="94" t="s">
        <v>22</v>
      </c>
      <c r="AA8" s="92"/>
      <c r="AB8" s="92"/>
      <c r="AC8" s="489"/>
      <c r="AD8" s="489"/>
      <c r="AE8" s="489"/>
      <c r="AF8" s="489"/>
      <c r="AG8" s="489"/>
      <c r="AH8" s="489"/>
      <c r="AI8" s="489"/>
      <c r="AJ8" s="489"/>
      <c r="AK8" s="489"/>
      <c r="AL8" s="489"/>
      <c r="AM8" s="490"/>
      <c r="AN8" s="8"/>
      <c r="AO8" s="8"/>
      <c r="AP8" s="9"/>
      <c r="AQ8" s="8"/>
      <c r="AR8" s="8"/>
      <c r="AS8" s="8"/>
      <c r="AT8" s="8"/>
    </row>
    <row r="9" spans="1:46" ht="19.899999999999999" customHeight="1" thickBot="1">
      <c r="A9" s="421"/>
      <c r="B9" s="95" t="s">
        <v>94</v>
      </c>
      <c r="C9" s="62"/>
      <c r="D9" s="62"/>
      <c r="E9" s="96"/>
      <c r="F9" s="96"/>
      <c r="G9" s="96"/>
      <c r="H9" s="96"/>
      <c r="I9" s="96"/>
      <c r="J9" s="96"/>
      <c r="K9" s="97"/>
      <c r="L9" s="410"/>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2"/>
      <c r="AN9" s="8"/>
      <c r="AO9" s="8"/>
      <c r="AP9" s="9"/>
      <c r="AQ9" s="8"/>
      <c r="AR9" s="8"/>
      <c r="AS9" s="8"/>
      <c r="AT9" s="8"/>
    </row>
    <row r="10" spans="1:46">
      <c r="A10" s="8"/>
      <c r="B10" s="8"/>
      <c r="C10" s="8"/>
      <c r="D10" s="8"/>
      <c r="E10" s="8"/>
      <c r="F10" s="8"/>
      <c r="G10" s="8"/>
      <c r="H10" s="8"/>
      <c r="I10" s="98"/>
      <c r="J10" s="99"/>
      <c r="K10" s="8"/>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8"/>
      <c r="AO10" s="8"/>
      <c r="AP10" s="9"/>
      <c r="AQ10" s="8"/>
      <c r="AR10" s="8"/>
      <c r="AS10" s="8"/>
      <c r="AT10" s="8"/>
    </row>
    <row r="11" spans="1:46" ht="16.5" thickBot="1">
      <c r="A11" s="75" t="s">
        <v>95</v>
      </c>
      <c r="B11" s="8"/>
      <c r="C11" s="8"/>
      <c r="D11" s="8"/>
      <c r="E11" s="8"/>
      <c r="F11" s="8"/>
      <c r="G11" s="8"/>
      <c r="H11" s="8"/>
      <c r="I11" s="98"/>
      <c r="J11" s="99"/>
      <c r="K11" s="8"/>
      <c r="L11" s="9"/>
      <c r="M11" s="9"/>
      <c r="N11" s="9"/>
      <c r="O11" s="9"/>
      <c r="P11" s="9"/>
      <c r="Q11" s="9"/>
      <c r="R11" s="9"/>
      <c r="S11" s="9"/>
      <c r="T11" s="9"/>
      <c r="U11" s="9"/>
      <c r="V11" s="9"/>
      <c r="W11" s="447" t="s">
        <v>96</v>
      </c>
      <c r="X11" s="413"/>
      <c r="Y11" s="413"/>
      <c r="Z11" s="413"/>
      <c r="AA11" s="446" t="str">
        <f>IF(L5="","",VLOOKUP(L5,$B$79:$C$134,2,0))</f>
        <v/>
      </c>
      <c r="AB11" s="446"/>
      <c r="AC11" s="446"/>
      <c r="AD11" s="413" t="s">
        <v>97</v>
      </c>
      <c r="AE11" s="414"/>
      <c r="AF11" s="447" t="s">
        <v>98</v>
      </c>
      <c r="AG11" s="413"/>
      <c r="AH11" s="413"/>
      <c r="AI11" s="491">
        <f>ROUNDDOWN($F$28/1000,0)*1000</f>
        <v>0</v>
      </c>
      <c r="AJ11" s="491"/>
      <c r="AK11" s="491"/>
      <c r="AL11" s="413" t="s">
        <v>97</v>
      </c>
      <c r="AM11" s="414"/>
      <c r="AN11" s="8"/>
      <c r="AO11" s="8"/>
      <c r="AP11" s="9"/>
      <c r="AQ11" s="8"/>
      <c r="AR11" s="8"/>
      <c r="AS11" s="8"/>
      <c r="AT11" s="8"/>
    </row>
    <row r="12" spans="1:46" ht="19.899999999999999" customHeight="1" thickBot="1">
      <c r="A12" s="415" t="s">
        <v>99</v>
      </c>
      <c r="B12" s="416"/>
      <c r="C12" s="416"/>
      <c r="D12" s="416"/>
      <c r="E12" s="417"/>
      <c r="F12" s="418" t="s">
        <v>192</v>
      </c>
      <c r="G12" s="416"/>
      <c r="H12" s="416"/>
      <c r="I12" s="416"/>
      <c r="J12" s="416"/>
      <c r="K12" s="418" t="s">
        <v>209</v>
      </c>
      <c r="L12" s="416"/>
      <c r="M12" s="416"/>
      <c r="N12" s="416"/>
      <c r="O12" s="416"/>
      <c r="P12" s="416"/>
      <c r="Q12" s="416"/>
      <c r="R12" s="416"/>
      <c r="S12" s="416"/>
      <c r="T12" s="416"/>
      <c r="U12" s="416"/>
      <c r="V12" s="416"/>
      <c r="W12" s="417"/>
      <c r="X12" s="418" t="s">
        <v>206</v>
      </c>
      <c r="Y12" s="416"/>
      <c r="Z12" s="416"/>
      <c r="AA12" s="417"/>
      <c r="AB12" s="418" t="s">
        <v>207</v>
      </c>
      <c r="AC12" s="416"/>
      <c r="AD12" s="417"/>
      <c r="AE12" s="418" t="s">
        <v>208</v>
      </c>
      <c r="AF12" s="416"/>
      <c r="AG12" s="416"/>
      <c r="AH12" s="416"/>
      <c r="AI12" s="416"/>
      <c r="AJ12" s="416"/>
      <c r="AK12" s="416"/>
      <c r="AL12" s="416"/>
      <c r="AM12" s="462"/>
      <c r="AN12" s="1"/>
      <c r="AO12" s="1"/>
      <c r="AP12" s="79"/>
      <c r="AQ12" s="1"/>
      <c r="AR12" s="1"/>
      <c r="AS12" s="1"/>
      <c r="AT12" s="1"/>
    </row>
    <row r="13" spans="1:46" ht="24.95" customHeight="1">
      <c r="A13" s="402"/>
      <c r="B13" s="403"/>
      <c r="C13" s="403"/>
      <c r="D13" s="403"/>
      <c r="E13" s="404"/>
      <c r="F13" s="405"/>
      <c r="G13" s="405"/>
      <c r="H13" s="405"/>
      <c r="I13" s="405"/>
      <c r="J13" s="405"/>
      <c r="K13" s="448"/>
      <c r="L13" s="449"/>
      <c r="M13" s="449"/>
      <c r="N13" s="449"/>
      <c r="O13" s="449"/>
      <c r="P13" s="449"/>
      <c r="Q13" s="449"/>
      <c r="R13" s="449"/>
      <c r="S13" s="449"/>
      <c r="T13" s="449"/>
      <c r="U13" s="449"/>
      <c r="V13" s="449"/>
      <c r="W13" s="450"/>
      <c r="X13" s="448"/>
      <c r="Y13" s="449"/>
      <c r="Z13" s="449"/>
      <c r="AA13" s="450"/>
      <c r="AB13" s="448"/>
      <c r="AC13" s="449"/>
      <c r="AD13" s="450"/>
      <c r="AE13" s="448"/>
      <c r="AF13" s="449"/>
      <c r="AG13" s="449"/>
      <c r="AH13" s="449"/>
      <c r="AI13" s="449"/>
      <c r="AJ13" s="449"/>
      <c r="AK13" s="449"/>
      <c r="AL13" s="449"/>
      <c r="AM13" s="463"/>
      <c r="AN13" s="1"/>
      <c r="AO13" s="1"/>
      <c r="AP13" s="79"/>
      <c r="AQ13" s="1"/>
      <c r="AR13" s="1"/>
      <c r="AS13" s="1"/>
      <c r="AT13" s="1"/>
    </row>
    <row r="14" spans="1:46" ht="24.95" customHeight="1">
      <c r="A14" s="398"/>
      <c r="B14" s="399"/>
      <c r="C14" s="399"/>
      <c r="D14" s="399"/>
      <c r="E14" s="400"/>
      <c r="F14" s="401"/>
      <c r="G14" s="401"/>
      <c r="H14" s="401"/>
      <c r="I14" s="401"/>
      <c r="J14" s="401"/>
      <c r="K14" s="388"/>
      <c r="L14" s="389"/>
      <c r="M14" s="389"/>
      <c r="N14" s="389"/>
      <c r="O14" s="389"/>
      <c r="P14" s="389"/>
      <c r="Q14" s="389"/>
      <c r="R14" s="389"/>
      <c r="S14" s="389"/>
      <c r="T14" s="389"/>
      <c r="U14" s="389"/>
      <c r="V14" s="389"/>
      <c r="W14" s="390"/>
      <c r="X14" s="388"/>
      <c r="Y14" s="389"/>
      <c r="Z14" s="389"/>
      <c r="AA14" s="390"/>
      <c r="AB14" s="388"/>
      <c r="AC14" s="389"/>
      <c r="AD14" s="390"/>
      <c r="AE14" s="388"/>
      <c r="AF14" s="389"/>
      <c r="AG14" s="389"/>
      <c r="AH14" s="389"/>
      <c r="AI14" s="389"/>
      <c r="AJ14" s="389"/>
      <c r="AK14" s="389"/>
      <c r="AL14" s="389"/>
      <c r="AM14" s="391"/>
      <c r="AN14" s="1"/>
      <c r="AO14" s="1"/>
      <c r="AP14" s="79"/>
      <c r="AQ14" s="1"/>
      <c r="AR14" s="1"/>
      <c r="AS14" s="1"/>
      <c r="AT14" s="1"/>
    </row>
    <row r="15" spans="1:46" ht="24.95" customHeight="1">
      <c r="A15" s="398"/>
      <c r="B15" s="399"/>
      <c r="C15" s="399"/>
      <c r="D15" s="399"/>
      <c r="E15" s="400"/>
      <c r="F15" s="401"/>
      <c r="G15" s="401"/>
      <c r="H15" s="401"/>
      <c r="I15" s="401"/>
      <c r="J15" s="401"/>
      <c r="K15" s="388"/>
      <c r="L15" s="389"/>
      <c r="M15" s="389"/>
      <c r="N15" s="389"/>
      <c r="O15" s="389"/>
      <c r="P15" s="389"/>
      <c r="Q15" s="389"/>
      <c r="R15" s="389"/>
      <c r="S15" s="389"/>
      <c r="T15" s="389"/>
      <c r="U15" s="389"/>
      <c r="V15" s="389"/>
      <c r="W15" s="390"/>
      <c r="X15" s="388"/>
      <c r="Y15" s="389"/>
      <c r="Z15" s="389"/>
      <c r="AA15" s="390"/>
      <c r="AB15" s="388"/>
      <c r="AC15" s="389"/>
      <c r="AD15" s="390"/>
      <c r="AE15" s="388"/>
      <c r="AF15" s="389"/>
      <c r="AG15" s="389"/>
      <c r="AH15" s="389"/>
      <c r="AI15" s="389"/>
      <c r="AJ15" s="389"/>
      <c r="AK15" s="389"/>
      <c r="AL15" s="389"/>
      <c r="AM15" s="391"/>
      <c r="AN15" s="1"/>
      <c r="AO15" s="1"/>
      <c r="AP15" s="79"/>
      <c r="AQ15" s="1"/>
      <c r="AR15" s="1"/>
      <c r="AS15" s="1"/>
      <c r="AT15" s="1"/>
    </row>
    <row r="16" spans="1:46" ht="24.95" customHeight="1">
      <c r="A16" s="398"/>
      <c r="B16" s="399"/>
      <c r="C16" s="399"/>
      <c r="D16" s="399"/>
      <c r="E16" s="400"/>
      <c r="F16" s="401"/>
      <c r="G16" s="401"/>
      <c r="H16" s="401"/>
      <c r="I16" s="401"/>
      <c r="J16" s="401"/>
      <c r="K16" s="388"/>
      <c r="L16" s="389"/>
      <c r="M16" s="389"/>
      <c r="N16" s="389"/>
      <c r="O16" s="389"/>
      <c r="P16" s="389"/>
      <c r="Q16" s="389"/>
      <c r="R16" s="389"/>
      <c r="S16" s="389"/>
      <c r="T16" s="389"/>
      <c r="U16" s="389"/>
      <c r="V16" s="389"/>
      <c r="W16" s="390"/>
      <c r="X16" s="388"/>
      <c r="Y16" s="389"/>
      <c r="Z16" s="389"/>
      <c r="AA16" s="390"/>
      <c r="AB16" s="388"/>
      <c r="AC16" s="389"/>
      <c r="AD16" s="390"/>
      <c r="AE16" s="388"/>
      <c r="AF16" s="389"/>
      <c r="AG16" s="389"/>
      <c r="AH16" s="389"/>
      <c r="AI16" s="389"/>
      <c r="AJ16" s="389"/>
      <c r="AK16" s="389"/>
      <c r="AL16" s="389"/>
      <c r="AM16" s="391"/>
      <c r="AN16" s="1"/>
      <c r="AO16" s="1"/>
      <c r="AP16" s="79"/>
      <c r="AQ16" s="1"/>
      <c r="AR16" s="1"/>
      <c r="AS16" s="1"/>
      <c r="AT16" s="1"/>
    </row>
    <row r="17" spans="1:46" ht="24.95" customHeight="1">
      <c r="A17" s="398"/>
      <c r="B17" s="399"/>
      <c r="C17" s="399"/>
      <c r="D17" s="399"/>
      <c r="E17" s="400"/>
      <c r="F17" s="401"/>
      <c r="G17" s="401"/>
      <c r="H17" s="401"/>
      <c r="I17" s="401"/>
      <c r="J17" s="401"/>
      <c r="K17" s="388"/>
      <c r="L17" s="389"/>
      <c r="M17" s="389"/>
      <c r="N17" s="389"/>
      <c r="O17" s="389"/>
      <c r="P17" s="389"/>
      <c r="Q17" s="389"/>
      <c r="R17" s="389"/>
      <c r="S17" s="389"/>
      <c r="T17" s="389"/>
      <c r="U17" s="389"/>
      <c r="V17" s="389"/>
      <c r="W17" s="390"/>
      <c r="X17" s="388"/>
      <c r="Y17" s="389"/>
      <c r="Z17" s="389"/>
      <c r="AA17" s="390"/>
      <c r="AB17" s="388"/>
      <c r="AC17" s="389"/>
      <c r="AD17" s="390"/>
      <c r="AE17" s="388"/>
      <c r="AF17" s="389"/>
      <c r="AG17" s="389"/>
      <c r="AH17" s="389"/>
      <c r="AI17" s="389"/>
      <c r="AJ17" s="389"/>
      <c r="AK17" s="389"/>
      <c r="AL17" s="389"/>
      <c r="AM17" s="391"/>
      <c r="AN17" s="1"/>
      <c r="AO17" s="1"/>
      <c r="AP17" s="79"/>
      <c r="AQ17" s="1"/>
      <c r="AR17" s="1"/>
      <c r="AS17" s="1"/>
      <c r="AT17" s="1"/>
    </row>
    <row r="18" spans="1:46" ht="24.95" customHeight="1">
      <c r="A18" s="398"/>
      <c r="B18" s="399"/>
      <c r="C18" s="399"/>
      <c r="D18" s="399"/>
      <c r="E18" s="400"/>
      <c r="F18" s="401"/>
      <c r="G18" s="401"/>
      <c r="H18" s="401"/>
      <c r="I18" s="401"/>
      <c r="J18" s="401"/>
      <c r="K18" s="388"/>
      <c r="L18" s="389"/>
      <c r="M18" s="389"/>
      <c r="N18" s="389"/>
      <c r="O18" s="389"/>
      <c r="P18" s="389"/>
      <c r="Q18" s="389"/>
      <c r="R18" s="389"/>
      <c r="S18" s="389"/>
      <c r="T18" s="389"/>
      <c r="U18" s="389"/>
      <c r="V18" s="389"/>
      <c r="W18" s="390"/>
      <c r="X18" s="388"/>
      <c r="Y18" s="389"/>
      <c r="Z18" s="389"/>
      <c r="AA18" s="390"/>
      <c r="AB18" s="388"/>
      <c r="AC18" s="389"/>
      <c r="AD18" s="390"/>
      <c r="AE18" s="388"/>
      <c r="AF18" s="389"/>
      <c r="AG18" s="389"/>
      <c r="AH18" s="389"/>
      <c r="AI18" s="389"/>
      <c r="AJ18" s="389"/>
      <c r="AK18" s="389"/>
      <c r="AL18" s="389"/>
      <c r="AM18" s="391"/>
      <c r="AN18" s="1"/>
      <c r="AO18" s="1"/>
      <c r="AP18" s="79"/>
      <c r="AQ18" s="1"/>
      <c r="AR18" s="1"/>
      <c r="AS18" s="1"/>
      <c r="AT18" s="1"/>
    </row>
    <row r="19" spans="1:46" ht="24.95" customHeight="1">
      <c r="A19" s="398"/>
      <c r="B19" s="399"/>
      <c r="C19" s="399"/>
      <c r="D19" s="399"/>
      <c r="E19" s="400"/>
      <c r="F19" s="401"/>
      <c r="G19" s="401"/>
      <c r="H19" s="401"/>
      <c r="I19" s="401"/>
      <c r="J19" s="401"/>
      <c r="K19" s="388"/>
      <c r="L19" s="389"/>
      <c r="M19" s="389"/>
      <c r="N19" s="389"/>
      <c r="O19" s="389"/>
      <c r="P19" s="389"/>
      <c r="Q19" s="389"/>
      <c r="R19" s="389"/>
      <c r="S19" s="389"/>
      <c r="T19" s="389"/>
      <c r="U19" s="389"/>
      <c r="V19" s="389"/>
      <c r="W19" s="390"/>
      <c r="X19" s="388"/>
      <c r="Y19" s="389"/>
      <c r="Z19" s="389"/>
      <c r="AA19" s="390"/>
      <c r="AB19" s="388"/>
      <c r="AC19" s="389"/>
      <c r="AD19" s="390"/>
      <c r="AE19" s="388"/>
      <c r="AF19" s="389"/>
      <c r="AG19" s="389"/>
      <c r="AH19" s="389"/>
      <c r="AI19" s="389"/>
      <c r="AJ19" s="389"/>
      <c r="AK19" s="389"/>
      <c r="AL19" s="389"/>
      <c r="AM19" s="391"/>
      <c r="AN19" s="1"/>
      <c r="AO19" s="1"/>
      <c r="AP19" s="79"/>
      <c r="AQ19" s="1"/>
      <c r="AR19" s="1"/>
      <c r="AS19" s="1"/>
      <c r="AT19" s="1"/>
    </row>
    <row r="20" spans="1:46" ht="24.95" customHeight="1">
      <c r="A20" s="398"/>
      <c r="B20" s="399"/>
      <c r="C20" s="399"/>
      <c r="D20" s="399"/>
      <c r="E20" s="400"/>
      <c r="F20" s="401"/>
      <c r="G20" s="401"/>
      <c r="H20" s="401"/>
      <c r="I20" s="401"/>
      <c r="J20" s="401"/>
      <c r="K20" s="388"/>
      <c r="L20" s="389"/>
      <c r="M20" s="389"/>
      <c r="N20" s="389"/>
      <c r="O20" s="389"/>
      <c r="P20" s="389"/>
      <c r="Q20" s="389"/>
      <c r="R20" s="389"/>
      <c r="S20" s="389"/>
      <c r="T20" s="389"/>
      <c r="U20" s="389"/>
      <c r="V20" s="389"/>
      <c r="W20" s="390"/>
      <c r="X20" s="388"/>
      <c r="Y20" s="389"/>
      <c r="Z20" s="389"/>
      <c r="AA20" s="390"/>
      <c r="AB20" s="388"/>
      <c r="AC20" s="389"/>
      <c r="AD20" s="390"/>
      <c r="AE20" s="388"/>
      <c r="AF20" s="389"/>
      <c r="AG20" s="389"/>
      <c r="AH20" s="389"/>
      <c r="AI20" s="389"/>
      <c r="AJ20" s="389"/>
      <c r="AK20" s="389"/>
      <c r="AL20" s="389"/>
      <c r="AM20" s="391"/>
      <c r="AN20" s="1"/>
      <c r="AO20" s="1"/>
      <c r="AP20" s="79"/>
      <c r="AQ20" s="1"/>
      <c r="AR20" s="1"/>
      <c r="AS20" s="1"/>
      <c r="AT20" s="1"/>
    </row>
    <row r="21" spans="1:46" ht="24.95" customHeight="1">
      <c r="A21" s="398"/>
      <c r="B21" s="399"/>
      <c r="C21" s="399"/>
      <c r="D21" s="399"/>
      <c r="E21" s="400"/>
      <c r="F21" s="401"/>
      <c r="G21" s="401"/>
      <c r="H21" s="401"/>
      <c r="I21" s="401"/>
      <c r="J21" s="401"/>
      <c r="K21" s="388"/>
      <c r="L21" s="389"/>
      <c r="M21" s="389"/>
      <c r="N21" s="389"/>
      <c r="O21" s="389"/>
      <c r="P21" s="389"/>
      <c r="Q21" s="389"/>
      <c r="R21" s="389"/>
      <c r="S21" s="389"/>
      <c r="T21" s="389"/>
      <c r="U21" s="389"/>
      <c r="V21" s="389"/>
      <c r="W21" s="390"/>
      <c r="X21" s="388"/>
      <c r="Y21" s="389"/>
      <c r="Z21" s="389"/>
      <c r="AA21" s="390"/>
      <c r="AB21" s="388"/>
      <c r="AC21" s="389"/>
      <c r="AD21" s="390"/>
      <c r="AE21" s="388"/>
      <c r="AF21" s="389"/>
      <c r="AG21" s="389"/>
      <c r="AH21" s="389"/>
      <c r="AI21" s="389"/>
      <c r="AJ21" s="389"/>
      <c r="AK21" s="389"/>
      <c r="AL21" s="389"/>
      <c r="AM21" s="391"/>
      <c r="AN21" s="1"/>
      <c r="AO21" s="1"/>
      <c r="AP21" s="79"/>
      <c r="AQ21" s="1"/>
      <c r="AR21" s="1"/>
      <c r="AS21" s="1"/>
      <c r="AT21" s="1"/>
    </row>
    <row r="22" spans="1:46" ht="24.95" customHeight="1">
      <c r="A22" s="398"/>
      <c r="B22" s="399"/>
      <c r="C22" s="399"/>
      <c r="D22" s="399"/>
      <c r="E22" s="400"/>
      <c r="F22" s="401"/>
      <c r="G22" s="401"/>
      <c r="H22" s="401"/>
      <c r="I22" s="401"/>
      <c r="J22" s="401"/>
      <c r="K22" s="388"/>
      <c r="L22" s="389"/>
      <c r="M22" s="389"/>
      <c r="N22" s="389"/>
      <c r="O22" s="389"/>
      <c r="P22" s="389"/>
      <c r="Q22" s="389"/>
      <c r="R22" s="389"/>
      <c r="S22" s="389"/>
      <c r="T22" s="389"/>
      <c r="U22" s="389"/>
      <c r="V22" s="389"/>
      <c r="W22" s="390"/>
      <c r="X22" s="388"/>
      <c r="Y22" s="389"/>
      <c r="Z22" s="389"/>
      <c r="AA22" s="390"/>
      <c r="AB22" s="388"/>
      <c r="AC22" s="389"/>
      <c r="AD22" s="390"/>
      <c r="AE22" s="388"/>
      <c r="AF22" s="389"/>
      <c r="AG22" s="389"/>
      <c r="AH22" s="389"/>
      <c r="AI22" s="389"/>
      <c r="AJ22" s="389"/>
      <c r="AK22" s="389"/>
      <c r="AL22" s="389"/>
      <c r="AM22" s="391"/>
      <c r="AN22" s="1"/>
      <c r="AO22" s="1"/>
      <c r="AP22" s="79"/>
      <c r="AQ22" s="1"/>
      <c r="AR22" s="1"/>
      <c r="AS22" s="1"/>
      <c r="AT22" s="1"/>
    </row>
    <row r="23" spans="1:46" ht="24.95" customHeight="1">
      <c r="A23" s="398"/>
      <c r="B23" s="399"/>
      <c r="C23" s="399"/>
      <c r="D23" s="399"/>
      <c r="E23" s="400"/>
      <c r="F23" s="401"/>
      <c r="G23" s="401"/>
      <c r="H23" s="401"/>
      <c r="I23" s="401"/>
      <c r="J23" s="401"/>
      <c r="K23" s="388"/>
      <c r="L23" s="389"/>
      <c r="M23" s="389"/>
      <c r="N23" s="389"/>
      <c r="O23" s="389"/>
      <c r="P23" s="389"/>
      <c r="Q23" s="389"/>
      <c r="R23" s="389"/>
      <c r="S23" s="389"/>
      <c r="T23" s="389"/>
      <c r="U23" s="389"/>
      <c r="V23" s="389"/>
      <c r="W23" s="390"/>
      <c r="X23" s="388"/>
      <c r="Y23" s="389"/>
      <c r="Z23" s="389"/>
      <c r="AA23" s="390"/>
      <c r="AB23" s="388"/>
      <c r="AC23" s="389"/>
      <c r="AD23" s="390"/>
      <c r="AE23" s="388"/>
      <c r="AF23" s="389"/>
      <c r="AG23" s="389"/>
      <c r="AH23" s="389"/>
      <c r="AI23" s="389"/>
      <c r="AJ23" s="389"/>
      <c r="AK23" s="389"/>
      <c r="AL23" s="389"/>
      <c r="AM23" s="391"/>
      <c r="AN23" s="1"/>
      <c r="AO23" s="1"/>
      <c r="AP23" s="79"/>
      <c r="AQ23" s="1"/>
      <c r="AR23" s="1"/>
      <c r="AS23" s="1"/>
      <c r="AT23" s="1"/>
    </row>
    <row r="24" spans="1:46" ht="24.95" customHeight="1">
      <c r="A24" s="398"/>
      <c r="B24" s="399"/>
      <c r="C24" s="399"/>
      <c r="D24" s="399"/>
      <c r="E24" s="400"/>
      <c r="F24" s="401"/>
      <c r="G24" s="401"/>
      <c r="H24" s="401"/>
      <c r="I24" s="401"/>
      <c r="J24" s="401"/>
      <c r="K24" s="388"/>
      <c r="L24" s="389"/>
      <c r="M24" s="389"/>
      <c r="N24" s="389"/>
      <c r="O24" s="389"/>
      <c r="P24" s="389"/>
      <c r="Q24" s="389"/>
      <c r="R24" s="389"/>
      <c r="S24" s="389"/>
      <c r="T24" s="389"/>
      <c r="U24" s="389"/>
      <c r="V24" s="389"/>
      <c r="W24" s="390"/>
      <c r="X24" s="388"/>
      <c r="Y24" s="389"/>
      <c r="Z24" s="389"/>
      <c r="AA24" s="390"/>
      <c r="AB24" s="388"/>
      <c r="AC24" s="389"/>
      <c r="AD24" s="390"/>
      <c r="AE24" s="388"/>
      <c r="AF24" s="389"/>
      <c r="AG24" s="389"/>
      <c r="AH24" s="389"/>
      <c r="AI24" s="389"/>
      <c r="AJ24" s="389"/>
      <c r="AK24" s="389"/>
      <c r="AL24" s="389"/>
      <c r="AM24" s="391"/>
      <c r="AN24" s="1"/>
      <c r="AO24" s="1"/>
      <c r="AP24" s="79"/>
      <c r="AQ24" s="1"/>
      <c r="AR24" s="1"/>
      <c r="AS24" s="1"/>
      <c r="AT24" s="1"/>
    </row>
    <row r="25" spans="1:46" ht="24.95" customHeight="1">
      <c r="A25" s="398"/>
      <c r="B25" s="399"/>
      <c r="C25" s="399"/>
      <c r="D25" s="399"/>
      <c r="E25" s="400"/>
      <c r="F25" s="401"/>
      <c r="G25" s="401"/>
      <c r="H25" s="401"/>
      <c r="I25" s="401"/>
      <c r="J25" s="401"/>
      <c r="K25" s="388"/>
      <c r="L25" s="389"/>
      <c r="M25" s="389"/>
      <c r="N25" s="389"/>
      <c r="O25" s="389"/>
      <c r="P25" s="389"/>
      <c r="Q25" s="389"/>
      <c r="R25" s="389"/>
      <c r="S25" s="389"/>
      <c r="T25" s="389"/>
      <c r="U25" s="389"/>
      <c r="V25" s="389"/>
      <c r="W25" s="390"/>
      <c r="X25" s="388"/>
      <c r="Y25" s="389"/>
      <c r="Z25" s="389"/>
      <c r="AA25" s="390"/>
      <c r="AB25" s="388"/>
      <c r="AC25" s="389"/>
      <c r="AD25" s="390"/>
      <c r="AE25" s="388"/>
      <c r="AF25" s="389"/>
      <c r="AG25" s="389"/>
      <c r="AH25" s="389"/>
      <c r="AI25" s="389"/>
      <c r="AJ25" s="389"/>
      <c r="AK25" s="389"/>
      <c r="AL25" s="389"/>
      <c r="AM25" s="391"/>
      <c r="AN25" s="1"/>
      <c r="AO25" s="1"/>
      <c r="AP25" s="79"/>
      <c r="AQ25" s="1"/>
      <c r="AR25" s="1"/>
      <c r="AS25" s="1"/>
      <c r="AT25" s="1"/>
    </row>
    <row r="26" spans="1:46" ht="24.95" customHeight="1">
      <c r="A26" s="398"/>
      <c r="B26" s="399"/>
      <c r="C26" s="399"/>
      <c r="D26" s="399"/>
      <c r="E26" s="400"/>
      <c r="F26" s="401"/>
      <c r="G26" s="401"/>
      <c r="H26" s="401"/>
      <c r="I26" s="401"/>
      <c r="J26" s="401"/>
      <c r="K26" s="388"/>
      <c r="L26" s="389"/>
      <c r="M26" s="389"/>
      <c r="N26" s="389"/>
      <c r="O26" s="389"/>
      <c r="P26" s="389"/>
      <c r="Q26" s="389"/>
      <c r="R26" s="389"/>
      <c r="S26" s="389"/>
      <c r="T26" s="389"/>
      <c r="U26" s="389"/>
      <c r="V26" s="389"/>
      <c r="W26" s="390"/>
      <c r="X26" s="388"/>
      <c r="Y26" s="389"/>
      <c r="Z26" s="389"/>
      <c r="AA26" s="390"/>
      <c r="AB26" s="388"/>
      <c r="AC26" s="389"/>
      <c r="AD26" s="390"/>
      <c r="AE26" s="388"/>
      <c r="AF26" s="389"/>
      <c r="AG26" s="389"/>
      <c r="AH26" s="389"/>
      <c r="AI26" s="389"/>
      <c r="AJ26" s="389"/>
      <c r="AK26" s="389"/>
      <c r="AL26" s="389"/>
      <c r="AM26" s="391"/>
      <c r="AN26" s="1"/>
      <c r="AO26" s="1"/>
      <c r="AP26" s="79"/>
      <c r="AQ26" s="1"/>
      <c r="AR26" s="1"/>
      <c r="AS26" s="1"/>
      <c r="AT26" s="1"/>
    </row>
    <row r="27" spans="1:46" ht="24.95" customHeight="1" thickBot="1">
      <c r="A27" s="464"/>
      <c r="B27" s="465"/>
      <c r="C27" s="465"/>
      <c r="D27" s="465"/>
      <c r="E27" s="466"/>
      <c r="F27" s="467"/>
      <c r="G27" s="468"/>
      <c r="H27" s="468"/>
      <c r="I27" s="468"/>
      <c r="J27" s="469"/>
      <c r="K27" s="392"/>
      <c r="L27" s="393"/>
      <c r="M27" s="393"/>
      <c r="N27" s="393"/>
      <c r="O27" s="393"/>
      <c r="P27" s="393"/>
      <c r="Q27" s="393"/>
      <c r="R27" s="393"/>
      <c r="S27" s="393"/>
      <c r="T27" s="393"/>
      <c r="U27" s="393"/>
      <c r="V27" s="393"/>
      <c r="W27" s="394"/>
      <c r="X27" s="392"/>
      <c r="Y27" s="393"/>
      <c r="Z27" s="393"/>
      <c r="AA27" s="394"/>
      <c r="AB27" s="392"/>
      <c r="AC27" s="393"/>
      <c r="AD27" s="394"/>
      <c r="AE27" s="392"/>
      <c r="AF27" s="393"/>
      <c r="AG27" s="393"/>
      <c r="AH27" s="393"/>
      <c r="AI27" s="393"/>
      <c r="AJ27" s="393"/>
      <c r="AK27" s="393"/>
      <c r="AL27" s="393"/>
      <c r="AM27" s="395"/>
      <c r="AN27" s="1"/>
      <c r="AO27" s="1"/>
      <c r="AP27" s="79"/>
      <c r="AQ27" s="1"/>
      <c r="AR27" s="1"/>
      <c r="AS27" s="1"/>
      <c r="AT27" s="1"/>
    </row>
    <row r="28" spans="1:46" ht="19.899999999999999" customHeight="1" thickTop="1" thickBot="1">
      <c r="A28" s="481" t="s">
        <v>100</v>
      </c>
      <c r="B28" s="482"/>
      <c r="C28" s="482"/>
      <c r="D28" s="482"/>
      <c r="E28" s="482"/>
      <c r="F28" s="483">
        <f>SUM(F13:J27)</f>
        <v>0</v>
      </c>
      <c r="G28" s="484"/>
      <c r="H28" s="484"/>
      <c r="I28" s="484"/>
      <c r="J28" s="485"/>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3"/>
      <c r="AN28" s="1"/>
      <c r="AO28" s="1"/>
      <c r="AP28" s="79"/>
      <c r="AQ28" s="1"/>
      <c r="AR28" s="1"/>
      <c r="AS28" s="1"/>
      <c r="AT28" s="1"/>
    </row>
    <row r="29" spans="1:46" ht="16.5" thickBot="1">
      <c r="A29" s="100"/>
      <c r="B29" s="100"/>
      <c r="C29" s="100"/>
      <c r="D29" s="100"/>
      <c r="E29" s="100"/>
      <c r="F29" s="101"/>
      <c r="G29" s="101"/>
      <c r="H29" s="101"/>
      <c r="I29" s="101"/>
      <c r="J29" s="101"/>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1"/>
      <c r="AO29" s="1"/>
      <c r="AP29" s="79"/>
      <c r="AQ29" s="1"/>
      <c r="AR29" s="1"/>
      <c r="AS29" s="1"/>
      <c r="AT29" s="1"/>
    </row>
    <row r="30" spans="1:46" ht="21.75" thickBot="1">
      <c r="A30" s="474" t="s">
        <v>101</v>
      </c>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6"/>
      <c r="AN30" s="1"/>
      <c r="AO30" s="1"/>
      <c r="AP30" s="102" t="str">
        <f>IF(COUNTIF(A31:A33,"○")=3,"OK","NG")</f>
        <v>NG</v>
      </c>
      <c r="AQ30" s="1"/>
      <c r="AR30" s="1"/>
      <c r="AS30" s="1"/>
      <c r="AT30" s="1"/>
    </row>
    <row r="31" spans="1:46" ht="30" customHeight="1">
      <c r="A31" s="131"/>
      <c r="B31" s="477" t="s">
        <v>102</v>
      </c>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8"/>
      <c r="AN31" s="8"/>
      <c r="AO31" s="8"/>
      <c r="AP31" s="9"/>
      <c r="AQ31" s="8"/>
      <c r="AR31" s="8"/>
      <c r="AS31" s="8"/>
      <c r="AT31" s="8"/>
    </row>
    <row r="32" spans="1:46" ht="30" customHeight="1">
      <c r="A32" s="131"/>
      <c r="B32" s="477" t="s">
        <v>103</v>
      </c>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8"/>
      <c r="AN32" s="1"/>
      <c r="AO32" s="1"/>
      <c r="AP32" s="79"/>
      <c r="AQ32" s="1"/>
      <c r="AR32" s="1"/>
      <c r="AS32" s="1"/>
      <c r="AT32" s="1"/>
    </row>
    <row r="33" spans="1:46" ht="30" customHeight="1" thickBot="1">
      <c r="A33" s="130"/>
      <c r="B33" s="479" t="s">
        <v>104</v>
      </c>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80"/>
      <c r="AN33" s="1"/>
      <c r="AO33" s="1"/>
      <c r="AP33" s="79"/>
      <c r="AQ33" s="1"/>
      <c r="AR33" s="1"/>
      <c r="AS33" s="1"/>
      <c r="AT33" s="1"/>
    </row>
    <row r="34" spans="1:46" ht="19.5">
      <c r="A34" s="26"/>
      <c r="B34" s="26"/>
      <c r="C34" s="26"/>
      <c r="D34" s="26"/>
      <c r="E34" s="26"/>
      <c r="F34" s="26"/>
      <c r="G34" s="26"/>
      <c r="H34" s="26"/>
      <c r="I34" s="26"/>
      <c r="J34" s="26"/>
      <c r="K34" s="26"/>
      <c r="L34" s="26"/>
      <c r="M34" s="26"/>
      <c r="N34" s="26"/>
      <c r="O34" s="26"/>
      <c r="P34" s="26"/>
      <c r="Q34" s="26"/>
      <c r="R34" s="26"/>
      <c r="S34" s="26"/>
      <c r="T34" s="103"/>
      <c r="U34" s="103"/>
      <c r="V34" s="103"/>
      <c r="W34" s="103"/>
      <c r="X34" s="27"/>
      <c r="Y34" s="27"/>
      <c r="Z34" s="27"/>
      <c r="AA34" s="103"/>
      <c r="AB34" s="103"/>
      <c r="AC34" s="103"/>
      <c r="AD34" s="103"/>
      <c r="AE34" s="103"/>
      <c r="AF34" s="103"/>
      <c r="AG34" s="103"/>
      <c r="AH34" s="103"/>
      <c r="AI34" s="103"/>
      <c r="AJ34" s="103"/>
      <c r="AK34" s="103"/>
      <c r="AL34" s="103"/>
      <c r="AM34" s="103"/>
      <c r="AN34" s="1"/>
      <c r="AO34" s="1"/>
      <c r="AP34" s="105"/>
      <c r="AQ34" s="106"/>
      <c r="AR34" s="1"/>
      <c r="AS34" s="1"/>
      <c r="AT34" s="1"/>
    </row>
    <row r="35" spans="1:46" ht="19.5">
      <c r="A35" s="26"/>
      <c r="B35" s="26"/>
      <c r="C35" s="26"/>
      <c r="D35" s="26"/>
      <c r="E35" s="26"/>
      <c r="F35" s="26"/>
      <c r="G35" s="26"/>
      <c r="H35" s="26"/>
      <c r="I35" s="26"/>
      <c r="J35" s="26"/>
      <c r="K35" s="26"/>
      <c r="L35" s="26"/>
      <c r="M35" s="26"/>
      <c r="N35" s="26"/>
      <c r="O35" s="26"/>
      <c r="P35" s="26"/>
      <c r="Q35" s="26"/>
      <c r="R35" s="26"/>
      <c r="S35" s="26"/>
      <c r="T35" s="103"/>
      <c r="U35" s="103"/>
      <c r="V35" s="103"/>
      <c r="W35" s="103"/>
      <c r="X35" s="27"/>
      <c r="Y35" s="27"/>
      <c r="Z35" s="27"/>
      <c r="AA35" s="103"/>
      <c r="AB35" s="103"/>
      <c r="AC35" s="103"/>
      <c r="AD35" s="103"/>
      <c r="AE35" s="103"/>
      <c r="AF35" s="103"/>
      <c r="AG35" s="103"/>
      <c r="AH35" s="103"/>
      <c r="AI35" s="103"/>
      <c r="AJ35" s="103"/>
      <c r="AK35" s="103"/>
      <c r="AL35" s="103"/>
      <c r="AM35" s="103"/>
      <c r="AN35" s="1"/>
      <c r="AO35" s="1"/>
      <c r="AP35" s="105"/>
      <c r="AQ35" s="106"/>
      <c r="AR35" s="1"/>
      <c r="AS35" s="1"/>
      <c r="AT35" s="1"/>
    </row>
    <row r="36" spans="1:46" ht="19.5">
      <c r="A36" s="396" t="s">
        <v>216</v>
      </c>
      <c r="B36" s="396"/>
      <c r="C36" s="396"/>
      <c r="D36" s="396"/>
      <c r="E36" s="396"/>
      <c r="F36" s="396"/>
      <c r="G36" s="396"/>
      <c r="H36" s="396"/>
      <c r="I36" s="396"/>
      <c r="J36" s="396"/>
      <c r="K36" s="396"/>
      <c r="L36" s="396"/>
      <c r="M36" s="396"/>
      <c r="N36" s="396"/>
      <c r="O36" s="396"/>
      <c r="P36" s="396"/>
      <c r="Q36" s="396"/>
      <c r="R36" s="396"/>
      <c r="S36" s="396"/>
      <c r="T36" s="396"/>
      <c r="U36" s="396"/>
      <c r="V36" s="397"/>
      <c r="W36" s="470" t="s">
        <v>195</v>
      </c>
      <c r="X36" s="470"/>
      <c r="Y36" s="470"/>
      <c r="Z36" s="470"/>
      <c r="AA36" s="470"/>
      <c r="AB36" s="470"/>
      <c r="AC36" s="470"/>
      <c r="AD36" s="470"/>
      <c r="AE36" s="470"/>
      <c r="AF36" s="470"/>
      <c r="AG36" s="470"/>
      <c r="AH36" s="470"/>
      <c r="AI36" s="470"/>
      <c r="AJ36" s="470"/>
      <c r="AK36" s="470"/>
      <c r="AL36" s="470"/>
      <c r="AM36" s="471"/>
      <c r="AN36" s="1"/>
      <c r="AO36" s="105"/>
      <c r="AP36" s="106"/>
      <c r="AQ36" s="1"/>
      <c r="AR36" s="1"/>
      <c r="AS36" s="1"/>
    </row>
    <row r="37" spans="1:46" ht="19.5" customHeight="1">
      <c r="A37" s="385" t="s">
        <v>217</v>
      </c>
      <c r="B37" s="385"/>
      <c r="C37" s="385"/>
      <c r="D37" s="385"/>
      <c r="E37" s="385"/>
      <c r="F37" s="385"/>
      <c r="G37" s="385"/>
      <c r="H37" s="385"/>
      <c r="I37" s="385"/>
      <c r="J37" s="385"/>
      <c r="K37" s="385"/>
      <c r="L37" s="385"/>
      <c r="M37" s="385"/>
      <c r="N37" s="385"/>
      <c r="O37" s="385"/>
      <c r="P37" s="385"/>
      <c r="Q37" s="385"/>
      <c r="R37" s="385"/>
      <c r="S37" s="385"/>
      <c r="T37" s="385"/>
      <c r="U37" s="385"/>
      <c r="V37" s="386"/>
      <c r="W37" s="458" t="s">
        <v>196</v>
      </c>
      <c r="X37" s="458"/>
      <c r="Y37" s="458"/>
      <c r="Z37" s="458"/>
      <c r="AA37" s="458"/>
      <c r="AB37" s="458"/>
      <c r="AC37" s="458"/>
      <c r="AD37" s="458"/>
      <c r="AE37" s="458"/>
      <c r="AF37" s="458"/>
      <c r="AG37" s="458"/>
      <c r="AH37" s="458"/>
      <c r="AI37" s="458"/>
      <c r="AJ37" s="458"/>
      <c r="AK37" s="458"/>
      <c r="AL37" s="458"/>
      <c r="AM37" s="459"/>
      <c r="AN37" s="1"/>
      <c r="AO37" s="105"/>
      <c r="AP37" s="106"/>
      <c r="AQ37" s="1"/>
      <c r="AR37" s="1"/>
      <c r="AS37" s="1"/>
    </row>
    <row r="38" spans="1:46" ht="19.5">
      <c r="A38" s="385"/>
      <c r="B38" s="385"/>
      <c r="C38" s="385"/>
      <c r="D38" s="385"/>
      <c r="E38" s="385"/>
      <c r="F38" s="385"/>
      <c r="G38" s="385"/>
      <c r="H38" s="385"/>
      <c r="I38" s="385"/>
      <c r="J38" s="385"/>
      <c r="K38" s="385"/>
      <c r="L38" s="385"/>
      <c r="M38" s="385"/>
      <c r="N38" s="385"/>
      <c r="O38" s="385"/>
      <c r="P38" s="385"/>
      <c r="Q38" s="385"/>
      <c r="R38" s="385"/>
      <c r="S38" s="385"/>
      <c r="T38" s="385"/>
      <c r="U38" s="385"/>
      <c r="V38" s="386"/>
      <c r="W38" s="460" t="s">
        <v>197</v>
      </c>
      <c r="X38" s="460"/>
      <c r="Y38" s="460"/>
      <c r="Z38" s="460"/>
      <c r="AA38" s="460"/>
      <c r="AB38" s="460"/>
      <c r="AC38" s="460"/>
      <c r="AD38" s="460"/>
      <c r="AE38" s="460"/>
      <c r="AF38" s="460"/>
      <c r="AG38" s="460"/>
      <c r="AH38" s="460"/>
      <c r="AI38" s="460"/>
      <c r="AJ38" s="460"/>
      <c r="AK38" s="460"/>
      <c r="AL38" s="460"/>
      <c r="AM38" s="461"/>
      <c r="AN38" s="1"/>
      <c r="AO38" s="105"/>
      <c r="AP38" s="106"/>
      <c r="AQ38" s="1"/>
      <c r="AR38" s="1"/>
      <c r="AS38" s="1"/>
    </row>
    <row r="39" spans="1:46" ht="19.5">
      <c r="A39" s="26"/>
      <c r="B39" s="26"/>
      <c r="C39" s="26"/>
      <c r="D39" s="26"/>
      <c r="E39" s="26"/>
      <c r="F39" s="26"/>
      <c r="G39" s="26"/>
      <c r="H39" s="26"/>
      <c r="I39" s="26"/>
      <c r="J39" s="26"/>
      <c r="K39" s="26"/>
      <c r="L39" s="26"/>
      <c r="M39" s="26"/>
      <c r="N39" s="26"/>
      <c r="O39" s="26"/>
      <c r="P39" s="26"/>
      <c r="Q39" s="26"/>
      <c r="R39" s="26"/>
      <c r="S39" s="26"/>
      <c r="T39" s="103"/>
      <c r="U39" s="103"/>
      <c r="V39" s="103"/>
      <c r="W39" s="103"/>
      <c r="X39" s="27"/>
      <c r="Y39" s="27"/>
      <c r="Z39" s="27"/>
      <c r="AA39" s="103"/>
      <c r="AB39" s="103"/>
      <c r="AC39" s="103"/>
      <c r="AD39" s="103"/>
      <c r="AE39" s="103"/>
      <c r="AF39" s="103"/>
      <c r="AG39" s="103"/>
      <c r="AH39" s="103"/>
      <c r="AI39" s="103"/>
      <c r="AJ39" s="103"/>
      <c r="AK39" s="103"/>
      <c r="AL39" s="103"/>
      <c r="AM39" s="103"/>
      <c r="AN39" s="1"/>
      <c r="AO39" s="1"/>
      <c r="AP39" s="105"/>
      <c r="AQ39" s="106"/>
      <c r="AR39" s="1"/>
      <c r="AS39" s="1"/>
      <c r="AT39" s="1"/>
    </row>
    <row r="40" spans="1:46" ht="19.5">
      <c r="A40" s="387" t="s">
        <v>205</v>
      </c>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1"/>
      <c r="AO40" s="1"/>
      <c r="AP40" s="105"/>
      <c r="AQ40" s="106"/>
      <c r="AR40" s="1"/>
      <c r="AS40" s="1"/>
      <c r="AT40" s="1"/>
    </row>
    <row r="41" spans="1:46" ht="19.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103"/>
      <c r="AB41" s="26"/>
      <c r="AC41" s="26"/>
      <c r="AD41" s="26"/>
      <c r="AE41" s="26"/>
      <c r="AF41" s="26"/>
      <c r="AG41" s="26"/>
      <c r="AH41" s="26"/>
      <c r="AI41" s="26"/>
      <c r="AJ41" s="26"/>
      <c r="AK41" s="26"/>
      <c r="AL41" s="26"/>
      <c r="AM41" s="26"/>
      <c r="AN41" s="1"/>
      <c r="AO41" s="1"/>
      <c r="AP41" s="105"/>
      <c r="AQ41" s="106"/>
      <c r="AR41" s="1"/>
      <c r="AS41" s="1"/>
      <c r="AT41" s="1"/>
    </row>
    <row r="42" spans="1:46" ht="19.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103"/>
      <c r="AB42" s="26"/>
      <c r="AC42" s="26"/>
      <c r="AD42" s="26"/>
      <c r="AE42" s="26"/>
      <c r="AF42" s="26"/>
      <c r="AG42" s="26"/>
      <c r="AH42" s="26"/>
      <c r="AI42" s="26"/>
      <c r="AJ42" s="26"/>
      <c r="AK42" s="26"/>
      <c r="AL42" s="26"/>
      <c r="AM42" s="26"/>
      <c r="AN42" s="1"/>
      <c r="AO42" s="1"/>
      <c r="AP42" s="105"/>
      <c r="AQ42" s="106"/>
      <c r="AR42" s="1"/>
      <c r="AS42" s="1"/>
      <c r="AT42" s="1"/>
    </row>
    <row r="43" spans="1:46" ht="19.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103"/>
      <c r="AB43" s="26"/>
      <c r="AC43" s="26"/>
      <c r="AD43" s="26"/>
      <c r="AE43" s="26"/>
      <c r="AF43" s="26"/>
      <c r="AG43" s="26"/>
      <c r="AH43" s="26"/>
      <c r="AI43" s="26"/>
      <c r="AJ43" s="26"/>
      <c r="AK43" s="26"/>
      <c r="AL43" s="26"/>
      <c r="AM43" s="26"/>
      <c r="AN43" s="1"/>
      <c r="AO43" s="1"/>
      <c r="AP43" s="105"/>
      <c r="AQ43" s="106"/>
      <c r="AR43" s="1"/>
      <c r="AS43" s="1"/>
      <c r="AT43" s="1"/>
    </row>
    <row r="44" spans="1:46" ht="19.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103"/>
      <c r="AB44" s="26"/>
      <c r="AC44" s="26"/>
      <c r="AD44" s="26"/>
      <c r="AE44" s="26"/>
      <c r="AF44" s="26"/>
      <c r="AG44" s="26"/>
      <c r="AH44" s="26"/>
      <c r="AI44" s="26"/>
      <c r="AJ44" s="26"/>
      <c r="AK44" s="26"/>
      <c r="AL44" s="26"/>
      <c r="AM44" s="26"/>
      <c r="AN44" s="1"/>
      <c r="AO44" s="1"/>
      <c r="AP44" s="105"/>
      <c r="AQ44" s="106"/>
      <c r="AR44" s="1"/>
      <c r="AS44" s="1"/>
      <c r="AT44" s="1"/>
    </row>
    <row r="45" spans="1:46" ht="19.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103"/>
      <c r="AB45" s="26"/>
      <c r="AC45" s="26"/>
      <c r="AD45" s="26"/>
      <c r="AE45" s="26"/>
      <c r="AF45" s="26"/>
      <c r="AG45" s="26"/>
      <c r="AH45" s="26"/>
      <c r="AI45" s="26"/>
      <c r="AJ45" s="26"/>
      <c r="AK45" s="26"/>
      <c r="AL45" s="26"/>
      <c r="AM45" s="26"/>
      <c r="AN45" s="1"/>
      <c r="AO45" s="1"/>
      <c r="AP45" s="105"/>
      <c r="AQ45" s="106"/>
      <c r="AR45" s="1"/>
      <c r="AS45" s="1"/>
      <c r="AT45" s="1"/>
    </row>
    <row r="46" spans="1:46" ht="19.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103"/>
      <c r="AB46" s="26"/>
      <c r="AC46" s="26"/>
      <c r="AD46" s="26"/>
      <c r="AE46" s="26"/>
      <c r="AF46" s="26"/>
      <c r="AG46" s="26"/>
      <c r="AH46" s="26"/>
      <c r="AI46" s="26"/>
      <c r="AJ46" s="26"/>
      <c r="AK46" s="26"/>
      <c r="AL46" s="26"/>
      <c r="AM46" s="26"/>
      <c r="AN46" s="1"/>
      <c r="AO46" s="1"/>
      <c r="AP46" s="105"/>
      <c r="AQ46" s="106"/>
      <c r="AR46" s="1"/>
      <c r="AS46" s="1"/>
      <c r="AT46" s="1"/>
    </row>
    <row r="47" spans="1:46" ht="19.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103"/>
      <c r="AB47" s="26"/>
      <c r="AC47" s="26"/>
      <c r="AD47" s="26"/>
      <c r="AE47" s="26"/>
      <c r="AF47" s="26"/>
      <c r="AG47" s="26"/>
      <c r="AH47" s="26"/>
      <c r="AI47" s="26"/>
      <c r="AJ47" s="26"/>
      <c r="AK47" s="26"/>
      <c r="AL47" s="26"/>
      <c r="AM47" s="26"/>
      <c r="AN47" s="1"/>
      <c r="AO47" s="1"/>
      <c r="AP47" s="105"/>
      <c r="AQ47" s="106"/>
      <c r="AR47" s="1"/>
      <c r="AS47" s="1"/>
      <c r="AT47" s="1"/>
    </row>
    <row r="48" spans="1:46" ht="19.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103"/>
      <c r="AB48" s="26"/>
      <c r="AC48" s="26"/>
      <c r="AD48" s="26"/>
      <c r="AE48" s="26"/>
      <c r="AF48" s="26"/>
      <c r="AG48" s="26"/>
      <c r="AH48" s="26"/>
      <c r="AI48" s="26"/>
      <c r="AJ48" s="26"/>
      <c r="AK48" s="26"/>
      <c r="AL48" s="26"/>
      <c r="AM48" s="26"/>
      <c r="AN48" s="1"/>
      <c r="AO48" s="1"/>
      <c r="AP48" s="105"/>
      <c r="AQ48" s="106"/>
      <c r="AR48" s="1"/>
      <c r="AS48" s="1"/>
      <c r="AT48" s="1"/>
    </row>
    <row r="49" spans="1:46" ht="19.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103"/>
      <c r="AB49" s="26"/>
      <c r="AC49" s="26"/>
      <c r="AD49" s="26"/>
      <c r="AE49" s="26"/>
      <c r="AF49" s="26"/>
      <c r="AG49" s="26"/>
      <c r="AH49" s="26"/>
      <c r="AI49" s="26"/>
      <c r="AJ49" s="26"/>
      <c r="AK49" s="26"/>
      <c r="AL49" s="26"/>
      <c r="AM49" s="26"/>
      <c r="AN49" s="1"/>
      <c r="AO49" s="1"/>
      <c r="AP49" s="105"/>
      <c r="AQ49" s="106"/>
      <c r="AR49" s="1"/>
      <c r="AS49" s="1"/>
      <c r="AT49" s="1"/>
    </row>
    <row r="50" spans="1:46" ht="19.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103"/>
      <c r="AB50" s="26"/>
      <c r="AC50" s="26"/>
      <c r="AD50" s="26"/>
      <c r="AE50" s="26"/>
      <c r="AF50" s="26"/>
      <c r="AG50" s="26"/>
      <c r="AH50" s="26"/>
      <c r="AI50" s="26"/>
      <c r="AJ50" s="26"/>
      <c r="AK50" s="26"/>
      <c r="AL50" s="26"/>
      <c r="AM50" s="26"/>
      <c r="AN50" s="1"/>
      <c r="AO50" s="1"/>
      <c r="AP50" s="105"/>
      <c r="AQ50" s="106"/>
      <c r="AR50" s="1"/>
      <c r="AS50" s="1"/>
      <c r="AT50" s="1"/>
    </row>
    <row r="51" spans="1:46" ht="19.5">
      <c r="A51" s="26"/>
      <c r="B51" s="26"/>
      <c r="C51" s="26"/>
      <c r="D51" s="26"/>
      <c r="E51" s="26"/>
      <c r="F51" s="26"/>
      <c r="G51" s="26"/>
      <c r="H51" s="26"/>
      <c r="I51" s="26"/>
      <c r="J51" s="26"/>
      <c r="K51" s="26"/>
      <c r="L51" s="26"/>
      <c r="M51" s="26"/>
      <c r="N51" s="26"/>
      <c r="O51" s="26"/>
      <c r="P51" s="26"/>
      <c r="Q51" s="26"/>
      <c r="R51" s="26"/>
      <c r="S51" s="26"/>
      <c r="T51" s="103"/>
      <c r="U51" s="103"/>
      <c r="V51" s="103"/>
      <c r="W51" s="103"/>
      <c r="X51" s="27"/>
      <c r="Y51" s="27"/>
      <c r="Z51" s="27"/>
      <c r="AA51" s="103"/>
      <c r="AB51" s="103"/>
      <c r="AC51" s="103"/>
      <c r="AD51" s="103"/>
      <c r="AE51" s="103"/>
      <c r="AF51" s="103"/>
      <c r="AG51" s="103"/>
      <c r="AH51" s="103"/>
      <c r="AI51" s="103"/>
      <c r="AJ51" s="103"/>
      <c r="AK51" s="103"/>
      <c r="AL51" s="103"/>
      <c r="AM51" s="103"/>
      <c r="AN51" s="1"/>
      <c r="AO51" s="1"/>
      <c r="AP51" s="105"/>
      <c r="AQ51" s="106"/>
      <c r="AR51" s="1"/>
      <c r="AS51" s="1"/>
      <c r="AT51" s="1"/>
    </row>
    <row r="52" spans="1:46" ht="19.5">
      <c r="A52" s="26"/>
      <c r="B52" s="26"/>
      <c r="C52" s="26"/>
      <c r="D52" s="26"/>
      <c r="E52" s="26"/>
      <c r="F52" s="26"/>
      <c r="G52" s="26"/>
      <c r="H52" s="26"/>
      <c r="I52" s="26"/>
      <c r="J52" s="26"/>
      <c r="K52" s="26"/>
      <c r="L52" s="26"/>
      <c r="M52" s="26"/>
      <c r="N52" s="26"/>
      <c r="O52" s="26"/>
      <c r="P52" s="26"/>
      <c r="Q52" s="26"/>
      <c r="R52" s="26"/>
      <c r="S52" s="26"/>
      <c r="T52" s="103"/>
      <c r="U52" s="103"/>
      <c r="V52" s="103"/>
      <c r="W52" s="103"/>
      <c r="X52" s="27"/>
      <c r="Y52" s="27"/>
      <c r="Z52" s="27"/>
      <c r="AA52" s="103"/>
      <c r="AB52" s="103"/>
      <c r="AC52" s="103"/>
      <c r="AD52" s="103"/>
      <c r="AE52" s="103"/>
      <c r="AF52" s="103"/>
      <c r="AG52" s="103"/>
      <c r="AH52" s="103"/>
      <c r="AI52" s="103"/>
      <c r="AJ52" s="103"/>
      <c r="AK52" s="103"/>
      <c r="AL52" s="103"/>
      <c r="AM52" s="103"/>
      <c r="AN52" s="1"/>
      <c r="AO52" s="1"/>
      <c r="AP52" s="105"/>
      <c r="AQ52" s="106"/>
      <c r="AR52" s="1"/>
      <c r="AS52" s="1"/>
      <c r="AT52" s="1"/>
    </row>
    <row r="53" spans="1:46" ht="19.5">
      <c r="A53" s="26"/>
      <c r="B53" s="26"/>
      <c r="C53" s="26"/>
      <c r="D53" s="26"/>
      <c r="E53" s="26"/>
      <c r="F53" s="26"/>
      <c r="G53" s="26"/>
      <c r="H53" s="26"/>
      <c r="I53" s="26"/>
      <c r="J53" s="26"/>
      <c r="K53" s="26"/>
      <c r="L53" s="26"/>
      <c r="M53" s="26"/>
      <c r="N53" s="26"/>
      <c r="O53" s="26"/>
      <c r="P53" s="26"/>
      <c r="Q53" s="26"/>
      <c r="R53" s="26"/>
      <c r="S53" s="26"/>
      <c r="T53" s="103"/>
      <c r="U53" s="103"/>
      <c r="V53" s="103"/>
      <c r="W53" s="103"/>
      <c r="X53" s="27"/>
      <c r="Y53" s="27"/>
      <c r="Z53" s="27"/>
      <c r="AA53" s="103"/>
      <c r="AB53" s="103"/>
      <c r="AC53" s="103"/>
      <c r="AD53" s="103"/>
      <c r="AE53" s="103"/>
      <c r="AF53" s="103"/>
      <c r="AG53" s="103"/>
      <c r="AH53" s="103"/>
      <c r="AI53" s="103"/>
      <c r="AJ53" s="103"/>
      <c r="AK53" s="103"/>
      <c r="AL53" s="103"/>
      <c r="AM53" s="103"/>
      <c r="AN53" s="1"/>
      <c r="AO53" s="1"/>
      <c r="AP53" s="105"/>
      <c r="AQ53" s="106"/>
      <c r="AR53" s="1"/>
      <c r="AS53" s="1"/>
      <c r="AT53" s="1"/>
    </row>
    <row r="54" spans="1:46" ht="19.5">
      <c r="A54" s="26"/>
      <c r="B54" s="26"/>
      <c r="C54" s="26"/>
      <c r="D54" s="26"/>
      <c r="E54" s="26"/>
      <c r="F54" s="26"/>
      <c r="G54" s="26"/>
      <c r="H54" s="26"/>
      <c r="I54" s="26"/>
      <c r="J54" s="26"/>
      <c r="K54" s="26"/>
      <c r="L54" s="26"/>
      <c r="M54" s="26"/>
      <c r="N54" s="26"/>
      <c r="O54" s="26"/>
      <c r="P54" s="26"/>
      <c r="Q54" s="26"/>
      <c r="R54" s="26"/>
      <c r="S54" s="26"/>
      <c r="T54" s="103"/>
      <c r="U54" s="103"/>
      <c r="V54" s="103"/>
      <c r="W54" s="103"/>
      <c r="X54" s="27"/>
      <c r="Y54" s="27"/>
      <c r="Z54" s="27"/>
      <c r="AA54" s="103"/>
      <c r="AB54" s="103"/>
      <c r="AC54" s="103"/>
      <c r="AD54" s="103"/>
      <c r="AE54" s="103"/>
      <c r="AF54" s="103"/>
      <c r="AG54" s="103"/>
      <c r="AH54" s="103"/>
      <c r="AI54" s="103"/>
      <c r="AJ54" s="103"/>
      <c r="AK54" s="103"/>
      <c r="AL54" s="103"/>
      <c r="AM54" s="103"/>
      <c r="AN54" s="1"/>
      <c r="AO54" s="1"/>
      <c r="AP54" s="105"/>
      <c r="AQ54" s="106"/>
      <c r="AR54" s="1"/>
      <c r="AS54" s="1"/>
      <c r="AT54" s="1"/>
    </row>
    <row r="55" spans="1:46" ht="19.5">
      <c r="A55" s="26"/>
      <c r="B55" s="26"/>
      <c r="C55" s="26"/>
      <c r="D55" s="26"/>
      <c r="E55" s="26"/>
      <c r="F55" s="26"/>
      <c r="G55" s="26"/>
      <c r="H55" s="26"/>
      <c r="I55" s="26"/>
      <c r="J55" s="26"/>
      <c r="K55" s="26"/>
      <c r="L55" s="26"/>
      <c r="M55" s="26"/>
      <c r="N55" s="26"/>
      <c r="O55" s="26"/>
      <c r="P55" s="26"/>
      <c r="Q55" s="26"/>
      <c r="R55" s="26"/>
      <c r="S55" s="26"/>
      <c r="T55" s="103"/>
      <c r="U55" s="103"/>
      <c r="V55" s="103"/>
      <c r="W55" s="103"/>
      <c r="X55" s="27"/>
      <c r="Y55" s="27"/>
      <c r="Z55" s="27"/>
      <c r="AA55" s="103"/>
      <c r="AB55" s="103"/>
      <c r="AC55" s="103"/>
      <c r="AD55" s="103"/>
      <c r="AE55" s="103"/>
      <c r="AF55" s="103"/>
      <c r="AG55" s="103"/>
      <c r="AH55" s="103"/>
      <c r="AI55" s="103"/>
      <c r="AJ55" s="103"/>
      <c r="AK55" s="103"/>
      <c r="AL55" s="103"/>
      <c r="AM55" s="103"/>
      <c r="AN55" s="1"/>
      <c r="AO55" s="1"/>
      <c r="AP55" s="105"/>
      <c r="AQ55" s="106"/>
      <c r="AR55" s="1"/>
      <c r="AS55" s="1"/>
      <c r="AT55" s="1"/>
    </row>
    <row r="56" spans="1:46" ht="19.5">
      <c r="A56" s="26"/>
      <c r="B56" s="26"/>
      <c r="C56" s="26"/>
      <c r="D56" s="26"/>
      <c r="E56" s="26"/>
      <c r="F56" s="26"/>
      <c r="G56" s="26"/>
      <c r="H56" s="26"/>
      <c r="I56" s="26"/>
      <c r="J56" s="26"/>
      <c r="K56" s="26"/>
      <c r="L56" s="26"/>
      <c r="M56" s="26"/>
      <c r="N56" s="26"/>
      <c r="O56" s="26"/>
      <c r="P56" s="26"/>
      <c r="Q56" s="26"/>
      <c r="R56" s="26"/>
      <c r="S56" s="26"/>
      <c r="T56" s="103"/>
      <c r="U56" s="103"/>
      <c r="V56" s="103"/>
      <c r="W56" s="103"/>
      <c r="X56" s="27"/>
      <c r="Y56" s="27"/>
      <c r="Z56" s="27"/>
      <c r="AA56" s="103"/>
      <c r="AB56" s="103"/>
      <c r="AC56" s="103"/>
      <c r="AD56" s="103"/>
      <c r="AE56" s="103"/>
      <c r="AF56" s="103"/>
      <c r="AG56" s="103"/>
      <c r="AH56" s="103"/>
      <c r="AI56" s="103"/>
      <c r="AJ56" s="103"/>
      <c r="AK56" s="103"/>
      <c r="AL56" s="103"/>
      <c r="AM56" s="103"/>
      <c r="AN56" s="1"/>
      <c r="AO56" s="1"/>
      <c r="AP56" s="105"/>
      <c r="AQ56" s="106"/>
      <c r="AR56" s="1"/>
      <c r="AS56" s="1"/>
      <c r="AT56" s="1"/>
    </row>
    <row r="57" spans="1:46" ht="19.5">
      <c r="A57" s="26"/>
      <c r="B57" s="26"/>
      <c r="C57" s="26"/>
      <c r="D57" s="26"/>
      <c r="E57" s="26"/>
      <c r="F57" s="26"/>
      <c r="G57" s="26"/>
      <c r="H57" s="26"/>
      <c r="I57" s="26"/>
      <c r="J57" s="26"/>
      <c r="K57" s="26"/>
      <c r="L57" s="26"/>
      <c r="M57" s="26"/>
      <c r="N57" s="26"/>
      <c r="O57" s="26"/>
      <c r="P57" s="26"/>
      <c r="Q57" s="26"/>
      <c r="R57" s="26"/>
      <c r="S57" s="26"/>
      <c r="T57" s="103"/>
      <c r="U57" s="103"/>
      <c r="V57" s="103"/>
      <c r="W57" s="103"/>
      <c r="X57" s="27"/>
      <c r="Y57" s="27"/>
      <c r="Z57" s="27"/>
      <c r="AA57" s="103"/>
      <c r="AB57" s="103"/>
      <c r="AC57" s="103"/>
      <c r="AD57" s="103"/>
      <c r="AE57" s="103"/>
      <c r="AF57" s="103"/>
      <c r="AG57" s="103"/>
      <c r="AH57" s="103"/>
      <c r="AI57" s="103"/>
      <c r="AJ57" s="103"/>
      <c r="AK57" s="103"/>
      <c r="AL57" s="103"/>
      <c r="AM57" s="103"/>
      <c r="AN57" s="1"/>
      <c r="AO57" s="1"/>
      <c r="AP57" s="105"/>
      <c r="AQ57" s="106"/>
      <c r="AR57" s="1"/>
      <c r="AS57" s="1"/>
      <c r="AT57" s="1"/>
    </row>
    <row r="58" spans="1:46" ht="19.5">
      <c r="A58" s="26"/>
      <c r="B58" s="26"/>
      <c r="C58" s="26"/>
      <c r="D58" s="26"/>
      <c r="E58" s="26"/>
      <c r="F58" s="26"/>
      <c r="G58" s="26"/>
      <c r="H58" s="26"/>
      <c r="I58" s="26"/>
      <c r="J58" s="26"/>
      <c r="K58" s="26"/>
      <c r="L58" s="26"/>
      <c r="M58" s="26"/>
      <c r="N58" s="26"/>
      <c r="O58" s="26"/>
      <c r="P58" s="26"/>
      <c r="Q58" s="26"/>
      <c r="R58" s="26"/>
      <c r="S58" s="26"/>
      <c r="T58" s="103"/>
      <c r="U58" s="103"/>
      <c r="V58" s="103"/>
      <c r="W58" s="103"/>
      <c r="X58" s="27"/>
      <c r="Y58" s="27"/>
      <c r="Z58" s="27"/>
      <c r="AA58" s="103"/>
      <c r="AB58" s="103"/>
      <c r="AC58" s="103"/>
      <c r="AD58" s="103"/>
      <c r="AE58" s="103"/>
      <c r="AF58" s="103"/>
      <c r="AG58" s="103"/>
      <c r="AH58" s="103"/>
      <c r="AI58" s="103"/>
      <c r="AJ58" s="103"/>
      <c r="AK58" s="103"/>
      <c r="AL58" s="103"/>
      <c r="AM58" s="103"/>
      <c r="AN58" s="1"/>
      <c r="AO58" s="1"/>
      <c r="AP58" s="105"/>
      <c r="AQ58" s="106"/>
      <c r="AR58" s="1"/>
      <c r="AS58" s="1"/>
      <c r="AT58" s="1"/>
    </row>
    <row r="59" spans="1:46" ht="19.5">
      <c r="A59" s="26"/>
      <c r="B59" s="26"/>
      <c r="C59" s="26"/>
      <c r="D59" s="26"/>
      <c r="E59" s="26"/>
      <c r="F59" s="26"/>
      <c r="G59" s="26"/>
      <c r="H59" s="26"/>
      <c r="I59" s="26"/>
      <c r="J59" s="26"/>
      <c r="K59" s="26"/>
      <c r="L59" s="26"/>
      <c r="M59" s="26"/>
      <c r="N59" s="26"/>
      <c r="O59" s="26"/>
      <c r="P59" s="26"/>
      <c r="Q59" s="26"/>
      <c r="R59" s="26"/>
      <c r="S59" s="26"/>
      <c r="T59" s="103"/>
      <c r="U59" s="103"/>
      <c r="V59" s="103"/>
      <c r="W59" s="103"/>
      <c r="X59" s="27"/>
      <c r="Y59" s="27"/>
      <c r="Z59" s="27"/>
      <c r="AA59" s="103"/>
      <c r="AB59" s="103"/>
      <c r="AC59" s="103"/>
      <c r="AD59" s="103"/>
      <c r="AE59" s="103"/>
      <c r="AF59" s="103"/>
      <c r="AG59" s="103"/>
      <c r="AH59" s="103"/>
      <c r="AI59" s="103"/>
      <c r="AJ59" s="103"/>
      <c r="AK59" s="103"/>
      <c r="AL59" s="103"/>
      <c r="AM59" s="103"/>
      <c r="AN59" s="1"/>
      <c r="AO59" s="1"/>
      <c r="AP59" s="105"/>
      <c r="AQ59" s="106"/>
      <c r="AR59" s="1"/>
      <c r="AS59" s="1"/>
      <c r="AT59" s="1"/>
    </row>
    <row r="60" spans="1:46" ht="19.5">
      <c r="A60" s="26"/>
      <c r="B60" s="26"/>
      <c r="C60" s="26"/>
      <c r="D60" s="26"/>
      <c r="E60" s="26"/>
      <c r="F60" s="26"/>
      <c r="G60" s="26"/>
      <c r="H60" s="26"/>
      <c r="I60" s="26"/>
      <c r="J60" s="26"/>
      <c r="K60" s="26"/>
      <c r="L60" s="26"/>
      <c r="M60" s="26"/>
      <c r="N60" s="26"/>
      <c r="O60" s="26"/>
      <c r="P60" s="26"/>
      <c r="Q60" s="26"/>
      <c r="R60" s="26"/>
      <c r="S60" s="26"/>
      <c r="T60" s="103"/>
      <c r="U60" s="103"/>
      <c r="V60" s="103"/>
      <c r="W60" s="103"/>
      <c r="X60" s="27"/>
      <c r="Y60" s="27"/>
      <c r="Z60" s="27"/>
      <c r="AA60" s="103"/>
      <c r="AB60" s="103"/>
      <c r="AC60" s="103"/>
      <c r="AD60" s="103"/>
      <c r="AE60" s="103"/>
      <c r="AF60" s="103"/>
      <c r="AG60" s="103"/>
      <c r="AH60" s="103"/>
      <c r="AI60" s="103"/>
      <c r="AJ60" s="103"/>
      <c r="AK60" s="103"/>
      <c r="AL60" s="103"/>
      <c r="AM60" s="103"/>
      <c r="AN60" s="1"/>
      <c r="AO60" s="1"/>
      <c r="AP60" s="105"/>
      <c r="AQ60" s="106"/>
      <c r="AR60" s="1"/>
      <c r="AS60" s="1"/>
      <c r="AT60" s="1"/>
    </row>
    <row r="61" spans="1:46" ht="19.5">
      <c r="A61" s="26"/>
      <c r="B61" s="26"/>
      <c r="C61" s="26"/>
      <c r="D61" s="26"/>
      <c r="E61" s="26"/>
      <c r="F61" s="26"/>
      <c r="G61" s="26"/>
      <c r="H61" s="26"/>
      <c r="I61" s="26"/>
      <c r="J61" s="26"/>
      <c r="K61" s="26"/>
      <c r="L61" s="26"/>
      <c r="M61" s="26"/>
      <c r="N61" s="26"/>
      <c r="O61" s="26"/>
      <c r="P61" s="26"/>
      <c r="Q61" s="26"/>
      <c r="R61" s="26"/>
      <c r="S61" s="26"/>
      <c r="T61" s="103"/>
      <c r="U61" s="103"/>
      <c r="V61" s="103"/>
      <c r="W61" s="103"/>
      <c r="X61" s="27"/>
      <c r="Y61" s="27"/>
      <c r="Z61" s="27"/>
      <c r="AA61" s="103"/>
      <c r="AB61" s="103"/>
      <c r="AC61" s="103"/>
      <c r="AD61" s="103"/>
      <c r="AE61" s="103"/>
      <c r="AF61" s="103"/>
      <c r="AG61" s="103"/>
      <c r="AH61" s="103"/>
      <c r="AI61" s="103"/>
      <c r="AJ61" s="103"/>
      <c r="AK61" s="103"/>
      <c r="AL61" s="103"/>
      <c r="AM61" s="103"/>
      <c r="AN61" s="1"/>
      <c r="AO61" s="1"/>
      <c r="AP61" s="105"/>
      <c r="AQ61" s="106"/>
      <c r="AR61" s="1"/>
      <c r="AS61" s="1"/>
      <c r="AT61" s="1"/>
    </row>
    <row r="62" spans="1:46" ht="19.5">
      <c r="A62" s="26"/>
      <c r="B62" s="26"/>
      <c r="C62" s="26"/>
      <c r="D62" s="26"/>
      <c r="E62" s="26"/>
      <c r="F62" s="26"/>
      <c r="G62" s="26"/>
      <c r="H62" s="26"/>
      <c r="I62" s="26"/>
      <c r="J62" s="26"/>
      <c r="K62" s="26"/>
      <c r="L62" s="26"/>
      <c r="M62" s="26"/>
      <c r="N62" s="26"/>
      <c r="O62" s="26"/>
      <c r="P62" s="26"/>
      <c r="Q62" s="26"/>
      <c r="R62" s="26"/>
      <c r="S62" s="26"/>
      <c r="T62" s="103"/>
      <c r="U62" s="103"/>
      <c r="V62" s="103"/>
      <c r="W62" s="103"/>
      <c r="X62" s="27"/>
      <c r="Y62" s="27"/>
      <c r="Z62" s="27"/>
      <c r="AA62" s="103"/>
      <c r="AB62" s="103"/>
      <c r="AC62" s="103"/>
      <c r="AD62" s="103"/>
      <c r="AE62" s="103"/>
      <c r="AF62" s="103"/>
      <c r="AG62" s="103"/>
      <c r="AH62" s="103"/>
      <c r="AI62" s="103"/>
      <c r="AJ62" s="103"/>
      <c r="AK62" s="103"/>
      <c r="AL62" s="103"/>
      <c r="AM62" s="103"/>
      <c r="AN62" s="1"/>
      <c r="AO62" s="1"/>
      <c r="AP62" s="105"/>
      <c r="AQ62" s="106"/>
      <c r="AR62" s="1"/>
      <c r="AS62" s="1"/>
      <c r="AT62" s="1"/>
    </row>
    <row r="63" spans="1:46" ht="19.5">
      <c r="A63" s="26"/>
      <c r="B63" s="26"/>
      <c r="C63" s="26"/>
      <c r="D63" s="26"/>
      <c r="E63" s="26"/>
      <c r="F63" s="26"/>
      <c r="G63" s="26"/>
      <c r="H63" s="26"/>
      <c r="I63" s="26"/>
      <c r="J63" s="26"/>
      <c r="K63" s="26"/>
      <c r="L63" s="26"/>
      <c r="M63" s="26"/>
      <c r="N63" s="26"/>
      <c r="O63" s="26"/>
      <c r="P63" s="26"/>
      <c r="Q63" s="26"/>
      <c r="R63" s="26"/>
      <c r="S63" s="26"/>
      <c r="T63" s="103"/>
      <c r="U63" s="103"/>
      <c r="V63" s="103"/>
      <c r="W63" s="103"/>
      <c r="X63" s="27"/>
      <c r="Y63" s="27"/>
      <c r="Z63" s="27"/>
      <c r="AA63" s="103"/>
      <c r="AB63" s="103"/>
      <c r="AC63" s="103"/>
      <c r="AD63" s="103"/>
      <c r="AE63" s="103"/>
      <c r="AF63" s="103"/>
      <c r="AG63" s="103"/>
      <c r="AH63" s="103"/>
      <c r="AI63" s="103"/>
      <c r="AJ63" s="103"/>
      <c r="AK63" s="103"/>
      <c r="AL63" s="103"/>
      <c r="AM63" s="103"/>
      <c r="AN63" s="1"/>
      <c r="AO63" s="1"/>
      <c r="AP63" s="105"/>
      <c r="AQ63" s="106"/>
      <c r="AR63" s="1"/>
      <c r="AS63" s="1"/>
      <c r="AT63" s="1"/>
    </row>
    <row r="64" spans="1:46" ht="19.5">
      <c r="A64" s="26"/>
      <c r="B64" s="26"/>
      <c r="C64" s="26"/>
      <c r="D64" s="26"/>
      <c r="E64" s="26"/>
      <c r="F64" s="26"/>
      <c r="G64" s="26"/>
      <c r="H64" s="26"/>
      <c r="I64" s="26"/>
      <c r="J64" s="26"/>
      <c r="K64" s="26"/>
      <c r="L64" s="26"/>
      <c r="M64" s="26"/>
      <c r="N64" s="26"/>
      <c r="O64" s="26"/>
      <c r="P64" s="26"/>
      <c r="Q64" s="26"/>
      <c r="R64" s="26"/>
      <c r="S64" s="26"/>
      <c r="T64" s="103"/>
      <c r="U64" s="103"/>
      <c r="V64" s="103"/>
      <c r="W64" s="103"/>
      <c r="X64" s="27"/>
      <c r="Y64" s="27"/>
      <c r="Z64" s="27"/>
      <c r="AA64" s="103"/>
      <c r="AB64" s="103"/>
      <c r="AC64" s="103"/>
      <c r="AD64" s="103"/>
      <c r="AE64" s="103"/>
      <c r="AF64" s="103"/>
      <c r="AG64" s="103"/>
      <c r="AH64" s="103"/>
      <c r="AI64" s="103"/>
      <c r="AJ64" s="103"/>
      <c r="AK64" s="103"/>
      <c r="AL64" s="103"/>
      <c r="AM64" s="103"/>
      <c r="AN64" s="1"/>
      <c r="AO64" s="1"/>
      <c r="AP64" s="105"/>
      <c r="AQ64" s="106"/>
      <c r="AR64" s="1"/>
      <c r="AS64" s="1"/>
      <c r="AT64" s="1"/>
    </row>
    <row r="65" spans="1:46" ht="19.5">
      <c r="A65" s="26"/>
      <c r="B65" s="26"/>
      <c r="C65" s="26"/>
      <c r="D65" s="26"/>
      <c r="E65" s="26"/>
      <c r="F65" s="26"/>
      <c r="G65" s="26"/>
      <c r="H65" s="26"/>
      <c r="I65" s="26"/>
      <c r="J65" s="26"/>
      <c r="K65" s="26"/>
      <c r="L65" s="26"/>
      <c r="M65" s="26"/>
      <c r="N65" s="26"/>
      <c r="O65" s="26"/>
      <c r="P65" s="26"/>
      <c r="Q65" s="26"/>
      <c r="R65" s="26"/>
      <c r="S65" s="26"/>
      <c r="T65" s="103"/>
      <c r="U65" s="103"/>
      <c r="V65" s="103"/>
      <c r="W65" s="103"/>
      <c r="X65" s="27"/>
      <c r="Y65" s="27"/>
      <c r="Z65" s="27"/>
      <c r="AA65" s="103"/>
      <c r="AB65" s="103"/>
      <c r="AC65" s="103"/>
      <c r="AD65" s="103"/>
      <c r="AE65" s="103"/>
      <c r="AF65" s="103"/>
      <c r="AG65" s="103"/>
      <c r="AH65" s="103"/>
      <c r="AI65" s="103"/>
      <c r="AJ65" s="103"/>
      <c r="AK65" s="103"/>
      <c r="AL65" s="103"/>
      <c r="AM65" s="103"/>
      <c r="AN65" s="1"/>
      <c r="AO65" s="1"/>
      <c r="AP65" s="105"/>
      <c r="AQ65" s="106"/>
      <c r="AR65" s="1"/>
      <c r="AS65" s="1"/>
      <c r="AT65" s="1"/>
    </row>
    <row r="66" spans="1:46" ht="19.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103"/>
      <c r="AB66" s="26"/>
      <c r="AC66" s="26"/>
      <c r="AD66" s="26"/>
      <c r="AE66" s="26"/>
      <c r="AF66" s="26"/>
      <c r="AG66" s="26"/>
      <c r="AH66" s="26"/>
      <c r="AI66" s="26"/>
      <c r="AJ66" s="26"/>
      <c r="AK66" s="26"/>
      <c r="AL66" s="26"/>
      <c r="AM66" s="26"/>
      <c r="AN66" s="1"/>
      <c r="AO66" s="1"/>
      <c r="AP66" s="105"/>
      <c r="AQ66" s="106"/>
      <c r="AR66" s="1"/>
      <c r="AS66" s="1"/>
      <c r="AT66" s="1"/>
    </row>
    <row r="67" spans="1:46" ht="19.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103"/>
      <c r="AB67" s="26"/>
      <c r="AC67" s="26"/>
      <c r="AD67" s="26"/>
      <c r="AE67" s="26"/>
      <c r="AF67" s="26"/>
      <c r="AG67" s="26"/>
      <c r="AH67" s="26"/>
      <c r="AI67" s="26"/>
      <c r="AJ67" s="26"/>
      <c r="AK67" s="26"/>
      <c r="AL67" s="26"/>
      <c r="AM67" s="26"/>
      <c r="AN67" s="1"/>
      <c r="AO67" s="1"/>
      <c r="AP67" s="105"/>
      <c r="AQ67" s="106"/>
      <c r="AR67" s="1"/>
      <c r="AS67" s="1"/>
      <c r="AT67" s="1"/>
    </row>
    <row r="68" spans="1:46" ht="19.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103"/>
      <c r="AB68" s="26"/>
      <c r="AC68" s="26"/>
      <c r="AD68" s="26"/>
      <c r="AE68" s="26"/>
      <c r="AF68" s="26"/>
      <c r="AG68" s="26"/>
      <c r="AH68" s="26"/>
      <c r="AI68" s="26"/>
      <c r="AJ68" s="26"/>
      <c r="AK68" s="26"/>
      <c r="AL68" s="26"/>
      <c r="AM68" s="26"/>
      <c r="AN68" s="1"/>
      <c r="AO68" s="1"/>
      <c r="AP68" s="105"/>
      <c r="AQ68" s="106"/>
      <c r="AR68" s="1"/>
      <c r="AS68" s="1"/>
      <c r="AT68" s="1"/>
    </row>
    <row r="69" spans="1:46" ht="19.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103"/>
      <c r="AB69" s="26"/>
      <c r="AC69" s="26"/>
      <c r="AD69" s="26"/>
      <c r="AE69" s="26"/>
      <c r="AF69" s="26"/>
      <c r="AG69" s="26"/>
      <c r="AH69" s="26"/>
      <c r="AI69" s="26"/>
      <c r="AJ69" s="26"/>
      <c r="AK69" s="26"/>
      <c r="AL69" s="26"/>
      <c r="AM69" s="26"/>
      <c r="AN69" s="1"/>
      <c r="AO69" s="1"/>
      <c r="AP69" s="105"/>
      <c r="AQ69" s="106"/>
      <c r="AR69" s="1"/>
      <c r="AS69" s="1"/>
      <c r="AT69" s="1"/>
    </row>
    <row r="70" spans="1:46" ht="19.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103"/>
      <c r="AB70" s="26"/>
      <c r="AC70" s="26"/>
      <c r="AD70" s="26"/>
      <c r="AE70" s="26"/>
      <c r="AF70" s="26"/>
      <c r="AG70" s="26"/>
      <c r="AH70" s="26"/>
      <c r="AI70" s="26"/>
      <c r="AJ70" s="26"/>
      <c r="AK70" s="26"/>
      <c r="AL70" s="26"/>
      <c r="AM70" s="26"/>
      <c r="AN70" s="1"/>
      <c r="AO70" s="1"/>
      <c r="AP70" s="105"/>
      <c r="AQ70" s="106"/>
      <c r="AR70" s="1"/>
      <c r="AS70" s="1"/>
      <c r="AT70" s="1"/>
    </row>
    <row r="71" spans="1:46" ht="19.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103"/>
      <c r="AB71" s="26"/>
      <c r="AC71" s="26"/>
      <c r="AD71" s="26"/>
      <c r="AE71" s="26"/>
      <c r="AF71" s="26"/>
      <c r="AG71" s="26"/>
      <c r="AH71" s="26"/>
      <c r="AI71" s="26"/>
      <c r="AJ71" s="26"/>
      <c r="AK71" s="26"/>
      <c r="AL71" s="26"/>
      <c r="AM71" s="26"/>
      <c r="AN71" s="1"/>
      <c r="AO71" s="1"/>
      <c r="AP71" s="105"/>
      <c r="AQ71" s="106"/>
      <c r="AR71" s="1"/>
      <c r="AS71" s="1"/>
      <c r="AT71" s="1"/>
    </row>
    <row r="72" spans="1:46" ht="19.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103"/>
      <c r="AB72" s="26"/>
      <c r="AC72" s="26"/>
      <c r="AD72" s="26"/>
      <c r="AE72" s="26"/>
      <c r="AF72" s="26"/>
      <c r="AG72" s="26"/>
      <c r="AH72" s="26"/>
      <c r="AI72" s="26"/>
      <c r="AJ72" s="26"/>
      <c r="AK72" s="26"/>
      <c r="AL72" s="26"/>
      <c r="AM72" s="26"/>
      <c r="AN72" s="1"/>
      <c r="AO72" s="1"/>
      <c r="AP72" s="105"/>
      <c r="AQ72" s="106"/>
      <c r="AR72" s="1"/>
      <c r="AS72" s="1"/>
      <c r="AT72" s="1"/>
    </row>
    <row r="73" spans="1:46" ht="19.5">
      <c r="A73" s="26"/>
      <c r="B73" s="26"/>
      <c r="C73" s="26"/>
      <c r="D73" s="26"/>
      <c r="E73" s="26"/>
      <c r="F73" s="26"/>
      <c r="G73" s="26"/>
      <c r="H73" s="26"/>
      <c r="I73" s="26"/>
      <c r="J73" s="26"/>
      <c r="K73" s="26"/>
      <c r="L73" s="26"/>
      <c r="M73" s="26"/>
      <c r="N73" s="26"/>
      <c r="O73" s="26"/>
      <c r="P73" s="26"/>
      <c r="Q73" s="26"/>
      <c r="R73" s="26"/>
      <c r="S73" s="26"/>
      <c r="T73" s="103"/>
      <c r="U73" s="103"/>
      <c r="V73" s="103"/>
      <c r="W73" s="103"/>
      <c r="X73" s="27"/>
      <c r="Y73" s="27"/>
      <c r="Z73" s="27"/>
      <c r="AA73" s="103"/>
      <c r="AB73" s="103"/>
      <c r="AC73" s="103"/>
      <c r="AD73" s="103"/>
      <c r="AE73" s="103"/>
      <c r="AF73" s="103"/>
      <c r="AG73" s="103"/>
      <c r="AH73" s="103"/>
      <c r="AI73" s="103"/>
      <c r="AJ73" s="103"/>
      <c r="AK73" s="103"/>
      <c r="AL73" s="103"/>
      <c r="AM73" s="103"/>
      <c r="AN73" s="1"/>
      <c r="AO73" s="1"/>
      <c r="AP73" s="105"/>
      <c r="AQ73" s="106"/>
      <c r="AR73" s="1"/>
      <c r="AS73" s="1"/>
      <c r="AT73" s="1"/>
    </row>
    <row r="74" spans="1:46" ht="19.5">
      <c r="A74" s="26"/>
      <c r="B74" s="26"/>
      <c r="C74" s="26"/>
      <c r="D74" s="26"/>
      <c r="E74" s="26"/>
      <c r="F74" s="26"/>
      <c r="G74" s="26"/>
      <c r="H74" s="26"/>
      <c r="I74" s="26"/>
      <c r="J74" s="26"/>
      <c r="K74" s="26"/>
      <c r="L74" s="26"/>
      <c r="M74" s="26"/>
      <c r="N74" s="26"/>
      <c r="O74" s="26"/>
      <c r="P74" s="26"/>
      <c r="Q74" s="26"/>
      <c r="R74" s="26"/>
      <c r="S74" s="26"/>
      <c r="T74" s="103"/>
      <c r="U74" s="103"/>
      <c r="V74" s="103"/>
      <c r="W74" s="103"/>
      <c r="X74" s="27"/>
      <c r="Y74" s="27"/>
      <c r="Z74" s="27"/>
      <c r="AA74" s="103"/>
      <c r="AB74" s="103"/>
      <c r="AC74" s="103"/>
      <c r="AD74" s="103"/>
      <c r="AE74" s="103"/>
      <c r="AF74" s="103"/>
      <c r="AG74" s="103"/>
      <c r="AH74" s="103"/>
      <c r="AI74" s="103"/>
      <c r="AJ74" s="103"/>
      <c r="AK74" s="103"/>
      <c r="AL74" s="103"/>
      <c r="AM74" s="103"/>
      <c r="AN74" s="1"/>
      <c r="AO74" s="1"/>
      <c r="AP74" s="105"/>
      <c r="AQ74" s="106"/>
      <c r="AR74" s="1"/>
      <c r="AS74" s="1"/>
      <c r="AT74" s="1"/>
    </row>
    <row r="75" spans="1:46" ht="19.5">
      <c r="A75" s="26"/>
      <c r="B75" s="26"/>
      <c r="C75" s="26"/>
      <c r="D75" s="26"/>
      <c r="E75" s="26"/>
      <c r="F75" s="26"/>
      <c r="G75" s="26"/>
      <c r="H75" s="26"/>
      <c r="I75" s="26"/>
      <c r="J75" s="26"/>
      <c r="K75" s="26"/>
      <c r="L75" s="26"/>
      <c r="M75" s="26"/>
      <c r="N75" s="26"/>
      <c r="O75" s="26"/>
      <c r="P75" s="26"/>
      <c r="Q75" s="26"/>
      <c r="R75" s="26"/>
      <c r="S75" s="26"/>
      <c r="T75" s="103"/>
      <c r="U75" s="103"/>
      <c r="V75" s="103"/>
      <c r="W75" s="103"/>
      <c r="X75" s="27"/>
      <c r="Y75" s="27"/>
      <c r="Z75" s="27"/>
      <c r="AA75" s="104"/>
      <c r="AB75" s="104"/>
      <c r="AC75" s="104"/>
      <c r="AD75" s="104"/>
      <c r="AE75" s="104"/>
      <c r="AF75" s="104"/>
      <c r="AG75" s="104"/>
      <c r="AH75" s="104"/>
      <c r="AI75" s="104"/>
      <c r="AJ75" s="104"/>
      <c r="AK75" s="104"/>
      <c r="AL75" s="104"/>
      <c r="AM75" s="104"/>
      <c r="AN75" s="1"/>
      <c r="AO75" s="1"/>
      <c r="AP75" s="105"/>
      <c r="AQ75" s="106"/>
      <c r="AR75" s="1"/>
      <c r="AS75" s="1"/>
      <c r="AT75" s="1"/>
    </row>
    <row r="76" spans="1:46">
      <c r="A76" s="26"/>
      <c r="B76" s="26"/>
      <c r="C76" s="26"/>
      <c r="D76" s="26"/>
      <c r="E76" s="26"/>
      <c r="F76" s="26"/>
      <c r="G76" s="26"/>
      <c r="H76" s="26"/>
      <c r="I76" s="26"/>
      <c r="J76" s="26"/>
      <c r="K76" s="26"/>
      <c r="L76" s="26"/>
      <c r="M76" s="26"/>
      <c r="N76" s="26"/>
      <c r="O76" s="26"/>
      <c r="P76" s="26"/>
      <c r="Q76" s="26"/>
      <c r="R76" s="26"/>
      <c r="S76" s="26"/>
      <c r="T76" s="103"/>
      <c r="U76" s="103"/>
      <c r="V76" s="103"/>
      <c r="W76" s="103"/>
      <c r="X76" s="27"/>
      <c r="Y76" s="27"/>
      <c r="Z76" s="27"/>
      <c r="AA76" s="104"/>
      <c r="AB76" s="104"/>
      <c r="AC76" s="104"/>
      <c r="AD76" s="104"/>
      <c r="AE76" s="104"/>
      <c r="AF76" s="104"/>
      <c r="AG76" s="104"/>
      <c r="AH76" s="104"/>
      <c r="AI76" s="104"/>
      <c r="AJ76" s="104"/>
      <c r="AK76" s="104"/>
      <c r="AL76" s="104"/>
      <c r="AM76" s="104"/>
      <c r="AN76" s="1"/>
      <c r="AO76" s="1"/>
      <c r="AP76" s="79"/>
      <c r="AQ76" s="1"/>
      <c r="AR76" s="1"/>
      <c r="AS76" s="1"/>
      <c r="AT76" s="1"/>
    </row>
    <row r="77" spans="1:46" s="1" customFormat="1" ht="13.5" customHeight="1">
      <c r="A77" s="26"/>
      <c r="B77" s="26"/>
      <c r="C77" s="26"/>
      <c r="D77" s="26"/>
      <c r="E77" s="26"/>
      <c r="F77" s="26"/>
      <c r="G77" s="26"/>
      <c r="H77" s="26"/>
      <c r="I77" s="26"/>
      <c r="J77" s="26"/>
      <c r="K77" s="26"/>
      <c r="L77" s="26"/>
      <c r="M77" s="26"/>
      <c r="N77" s="26"/>
      <c r="O77" s="26"/>
      <c r="P77" s="26"/>
      <c r="Q77" s="26"/>
      <c r="R77" s="26"/>
      <c r="S77" s="26"/>
      <c r="T77" s="103"/>
      <c r="U77" s="103"/>
      <c r="V77" s="103"/>
      <c r="W77" s="103"/>
      <c r="X77" s="27"/>
      <c r="Y77" s="27"/>
      <c r="Z77" s="27"/>
      <c r="AA77" s="104"/>
      <c r="AB77" s="104"/>
      <c r="AC77" s="104"/>
      <c r="AD77" s="104"/>
      <c r="AE77" s="104"/>
      <c r="AF77" s="104"/>
      <c r="AG77" s="104"/>
      <c r="AH77" s="104"/>
      <c r="AI77" s="104"/>
      <c r="AJ77" s="104"/>
      <c r="AK77" s="104"/>
      <c r="AL77" s="104"/>
      <c r="AM77" s="104"/>
      <c r="AP77" s="79"/>
    </row>
    <row r="78" spans="1:46" s="12" customFormat="1" ht="18.75" customHeight="1">
      <c r="C78" s="107" t="s">
        <v>105</v>
      </c>
      <c r="AP78" s="107"/>
    </row>
    <row r="79" spans="1:46" s="12" customFormat="1" ht="18.75" customHeight="1">
      <c r="A79" s="12">
        <v>1</v>
      </c>
      <c r="B79" s="108" t="s">
        <v>106</v>
      </c>
      <c r="C79" s="109">
        <v>50000</v>
      </c>
      <c r="D79" s="12" t="s">
        <v>107</v>
      </c>
      <c r="E79" s="110"/>
      <c r="AP79" s="107"/>
    </row>
    <row r="80" spans="1:46" s="12" customFormat="1" ht="18.75" customHeight="1">
      <c r="A80" s="12">
        <v>2</v>
      </c>
      <c r="B80" s="108" t="s">
        <v>108</v>
      </c>
      <c r="C80" s="109">
        <v>75000</v>
      </c>
      <c r="D80" s="12" t="s">
        <v>218</v>
      </c>
      <c r="E80" s="110"/>
      <c r="AP80" s="107"/>
    </row>
    <row r="81" spans="1:42" s="12" customFormat="1" ht="18.75" customHeight="1">
      <c r="A81" s="12">
        <v>3</v>
      </c>
      <c r="B81" s="108" t="s">
        <v>109</v>
      </c>
      <c r="C81" s="109">
        <v>100000</v>
      </c>
      <c r="D81" s="12" t="s">
        <v>107</v>
      </c>
      <c r="E81" s="110"/>
      <c r="AP81" s="107"/>
    </row>
    <row r="82" spans="1:42" s="12" customFormat="1" ht="18.75" customHeight="1">
      <c r="A82" s="12">
        <v>4</v>
      </c>
      <c r="B82" s="108" t="s">
        <v>110</v>
      </c>
      <c r="C82" s="109">
        <v>50000</v>
      </c>
      <c r="D82" s="12" t="s">
        <v>107</v>
      </c>
      <c r="E82" s="110"/>
      <c r="AP82" s="107"/>
    </row>
    <row r="83" spans="1:42" s="12" customFormat="1" ht="18.75" customHeight="1">
      <c r="A83" s="12">
        <v>5</v>
      </c>
      <c r="B83" s="108" t="s">
        <v>33</v>
      </c>
      <c r="C83" s="109">
        <v>50000</v>
      </c>
      <c r="D83" s="12" t="s">
        <v>107</v>
      </c>
      <c r="E83" s="110"/>
      <c r="AP83" s="107"/>
    </row>
    <row r="84" spans="1:42" s="12" customFormat="1" ht="18.75" customHeight="1">
      <c r="A84" s="12">
        <v>6</v>
      </c>
      <c r="B84" s="108" t="s">
        <v>111</v>
      </c>
      <c r="C84" s="109">
        <v>50000</v>
      </c>
      <c r="D84" s="12" t="s">
        <v>107</v>
      </c>
      <c r="E84" s="110"/>
      <c r="AP84" s="107"/>
    </row>
    <row r="85" spans="1:42" s="12" customFormat="1" ht="18.75" customHeight="1">
      <c r="A85" s="12">
        <v>7</v>
      </c>
      <c r="B85" s="108" t="s">
        <v>112</v>
      </c>
      <c r="C85" s="109">
        <v>75000</v>
      </c>
      <c r="D85" s="12" t="s">
        <v>107</v>
      </c>
      <c r="E85" s="110"/>
      <c r="AP85" s="107"/>
    </row>
    <row r="86" spans="1:42" s="12" customFormat="1" ht="18.75" customHeight="1">
      <c r="A86" s="12">
        <v>8</v>
      </c>
      <c r="B86" s="108" t="s">
        <v>113</v>
      </c>
      <c r="C86" s="109">
        <v>100000</v>
      </c>
      <c r="D86" s="12" t="s">
        <v>107</v>
      </c>
      <c r="E86" s="110"/>
      <c r="AP86" s="107"/>
    </row>
    <row r="87" spans="1:42" s="12" customFormat="1" ht="18.75" customHeight="1">
      <c r="A87" s="12">
        <v>9</v>
      </c>
      <c r="B87" s="108" t="s">
        <v>114</v>
      </c>
      <c r="C87" s="109">
        <v>50000</v>
      </c>
      <c r="D87" s="12" t="s">
        <v>107</v>
      </c>
      <c r="E87" s="110"/>
      <c r="AP87" s="107"/>
    </row>
    <row r="88" spans="1:42" s="12" customFormat="1" ht="18.75" customHeight="1">
      <c r="A88" s="12">
        <v>10</v>
      </c>
      <c r="B88" s="108" t="s">
        <v>115</v>
      </c>
      <c r="C88" s="109">
        <v>25000</v>
      </c>
      <c r="D88" s="12" t="s">
        <v>107</v>
      </c>
      <c r="E88" s="110"/>
      <c r="AP88" s="107"/>
    </row>
    <row r="89" spans="1:42" s="12" customFormat="1" ht="18.75" customHeight="1">
      <c r="A89" s="12">
        <v>11</v>
      </c>
      <c r="B89" s="12" t="s">
        <v>116</v>
      </c>
      <c r="C89" s="109">
        <v>50000</v>
      </c>
      <c r="D89" s="12" t="s">
        <v>107</v>
      </c>
      <c r="E89" s="110"/>
      <c r="AP89" s="107"/>
    </row>
    <row r="90" spans="1:42" s="12" customFormat="1" ht="18.75" customHeight="1">
      <c r="A90" s="12">
        <v>12</v>
      </c>
      <c r="B90" s="12" t="s">
        <v>117</v>
      </c>
      <c r="C90" s="109">
        <v>50000</v>
      </c>
      <c r="D90" s="12" t="s">
        <v>107</v>
      </c>
      <c r="E90" s="110"/>
      <c r="AP90" s="107"/>
    </row>
    <row r="91" spans="1:42" s="12" customFormat="1" ht="18.75" customHeight="1">
      <c r="A91" s="12">
        <v>13</v>
      </c>
      <c r="B91" s="12" t="s">
        <v>118</v>
      </c>
      <c r="C91" s="109">
        <v>75000</v>
      </c>
      <c r="D91" s="12" t="s">
        <v>107</v>
      </c>
      <c r="E91" s="110"/>
      <c r="AP91" s="107"/>
    </row>
    <row r="92" spans="1:42" s="12" customFormat="1" ht="18.75" customHeight="1">
      <c r="A92" s="12">
        <v>14</v>
      </c>
      <c r="B92" s="12" t="s">
        <v>119</v>
      </c>
      <c r="C92" s="109">
        <v>100000</v>
      </c>
      <c r="D92" s="12" t="s">
        <v>107</v>
      </c>
      <c r="E92" s="110"/>
      <c r="AP92" s="107"/>
    </row>
    <row r="93" spans="1:42" s="12" customFormat="1" ht="18.75" customHeight="1">
      <c r="A93" s="12">
        <v>15</v>
      </c>
      <c r="B93" s="12" t="s">
        <v>41</v>
      </c>
      <c r="C93" s="109">
        <v>50000</v>
      </c>
      <c r="D93" s="12" t="s">
        <v>107</v>
      </c>
      <c r="E93" s="110"/>
      <c r="AP93" s="107"/>
    </row>
    <row r="94" spans="1:42" s="12" customFormat="1" ht="18.75" customHeight="1">
      <c r="A94" s="12">
        <v>16</v>
      </c>
      <c r="B94" s="12" t="s">
        <v>42</v>
      </c>
      <c r="C94" s="109">
        <v>50000</v>
      </c>
      <c r="D94" s="12" t="s">
        <v>107</v>
      </c>
      <c r="E94" s="110"/>
      <c r="AP94" s="107"/>
    </row>
    <row r="95" spans="1:42" s="12" customFormat="1" ht="18.75" customHeight="1">
      <c r="A95" s="12">
        <v>17</v>
      </c>
      <c r="B95" s="12" t="s">
        <v>43</v>
      </c>
      <c r="C95" s="109">
        <v>25000</v>
      </c>
      <c r="D95" s="12" t="s">
        <v>107</v>
      </c>
      <c r="E95" s="110"/>
      <c r="AP95" s="107"/>
    </row>
    <row r="96" spans="1:42" s="12" customFormat="1" ht="18.75" customHeight="1">
      <c r="A96" s="12">
        <v>18</v>
      </c>
      <c r="B96" s="12" t="s">
        <v>44</v>
      </c>
      <c r="C96" s="109">
        <v>50000</v>
      </c>
      <c r="D96" s="12" t="s">
        <v>107</v>
      </c>
      <c r="E96" s="110"/>
      <c r="AP96" s="107"/>
    </row>
    <row r="97" spans="1:42" s="12" customFormat="1" ht="18.75" customHeight="1">
      <c r="A97" s="12">
        <v>19</v>
      </c>
      <c r="B97" s="12" t="s">
        <v>45</v>
      </c>
      <c r="C97" s="109">
        <v>50000</v>
      </c>
      <c r="D97" s="12" t="s">
        <v>107</v>
      </c>
      <c r="E97" s="110"/>
      <c r="AP97" s="107"/>
    </row>
    <row r="98" spans="1:42" s="12" customFormat="1" ht="18.75" customHeight="1">
      <c r="A98" s="12">
        <v>20</v>
      </c>
      <c r="B98" s="12" t="s">
        <v>46</v>
      </c>
      <c r="C98" s="109">
        <v>50000</v>
      </c>
      <c r="D98" s="12" t="s">
        <v>107</v>
      </c>
      <c r="E98" s="110"/>
      <c r="AP98" s="107"/>
    </row>
    <row r="99" spans="1:42" s="12" customFormat="1" ht="18.75" customHeight="1">
      <c r="A99" s="12">
        <v>21</v>
      </c>
      <c r="B99" s="12" t="s">
        <v>120</v>
      </c>
      <c r="C99" s="109">
        <v>25000</v>
      </c>
      <c r="D99" s="12" t="s">
        <v>107</v>
      </c>
      <c r="E99" s="110"/>
      <c r="AP99" s="107"/>
    </row>
    <row r="100" spans="1:42" s="12" customFormat="1" ht="18.75" customHeight="1">
      <c r="A100" s="12">
        <v>22</v>
      </c>
      <c r="B100" s="12" t="s">
        <v>48</v>
      </c>
      <c r="C100" s="109">
        <v>50000</v>
      </c>
      <c r="D100" s="12" t="s">
        <v>107</v>
      </c>
      <c r="E100" s="110"/>
      <c r="AP100" s="107"/>
    </row>
    <row r="101" spans="1:42" s="12" customFormat="1" ht="18.75" customHeight="1">
      <c r="A101" s="111">
        <v>23</v>
      </c>
      <c r="B101" s="111" t="s">
        <v>49</v>
      </c>
      <c r="C101" s="112">
        <v>50000</v>
      </c>
      <c r="D101" s="111" t="s">
        <v>107</v>
      </c>
      <c r="E101" s="113"/>
      <c r="F101" s="111"/>
      <c r="AP101" s="107"/>
    </row>
    <row r="102" spans="1:42" s="12" customFormat="1" ht="18.75" customHeight="1">
      <c r="A102" s="12">
        <v>24</v>
      </c>
      <c r="B102" s="12" t="s">
        <v>121</v>
      </c>
      <c r="C102" s="109">
        <v>150000</v>
      </c>
      <c r="D102" s="12" t="s">
        <v>122</v>
      </c>
      <c r="E102" s="110"/>
      <c r="AP102" s="107"/>
    </row>
    <row r="103" spans="1:42" s="12" customFormat="1" ht="18.75" customHeight="1">
      <c r="A103" s="12">
        <v>25</v>
      </c>
      <c r="B103" s="12" t="s">
        <v>123</v>
      </c>
      <c r="C103" s="109">
        <v>200000</v>
      </c>
      <c r="D103" s="12" t="s">
        <v>122</v>
      </c>
      <c r="E103" s="110"/>
      <c r="AP103" s="107"/>
    </row>
    <row r="104" spans="1:42" s="12" customFormat="1" ht="18.75" customHeight="1">
      <c r="A104" s="12">
        <v>26</v>
      </c>
      <c r="B104" s="12" t="s">
        <v>124</v>
      </c>
      <c r="C104" s="109">
        <v>250000</v>
      </c>
      <c r="D104" s="12" t="s">
        <v>122</v>
      </c>
      <c r="E104" s="110"/>
      <c r="AP104" s="107"/>
    </row>
    <row r="105" spans="1:42" s="12" customFormat="1" ht="18.75" customHeight="1">
      <c r="A105" s="12">
        <v>27</v>
      </c>
      <c r="B105" s="12" t="s">
        <v>125</v>
      </c>
      <c r="C105" s="109">
        <v>300000</v>
      </c>
      <c r="D105" s="12" t="s">
        <v>122</v>
      </c>
      <c r="E105" s="110"/>
      <c r="AP105" s="107"/>
    </row>
    <row r="106" spans="1:42" s="12" customFormat="1" ht="18.75" customHeight="1">
      <c r="A106" s="12">
        <v>28</v>
      </c>
      <c r="B106" s="12" t="s">
        <v>126</v>
      </c>
      <c r="C106" s="109">
        <v>350000</v>
      </c>
      <c r="D106" s="12" t="s">
        <v>122</v>
      </c>
      <c r="E106" s="110"/>
      <c r="AP106" s="107"/>
    </row>
    <row r="107" spans="1:42" s="12" customFormat="1" ht="18.75" customHeight="1">
      <c r="A107" s="12">
        <v>29</v>
      </c>
      <c r="B107" s="12" t="s">
        <v>127</v>
      </c>
      <c r="C107" s="109">
        <v>50000</v>
      </c>
      <c r="D107" s="12" t="s">
        <v>122</v>
      </c>
      <c r="E107" s="110"/>
      <c r="AP107" s="107"/>
    </row>
    <row r="108" spans="1:42" s="12" customFormat="1" ht="18.75" customHeight="1">
      <c r="A108" s="12">
        <v>30</v>
      </c>
      <c r="B108" s="12" t="s">
        <v>128</v>
      </c>
      <c r="C108" s="109">
        <v>100000</v>
      </c>
      <c r="D108" s="12" t="s">
        <v>122</v>
      </c>
      <c r="E108" s="110"/>
      <c r="AP108" s="107"/>
    </row>
    <row r="109" spans="1:42" s="12" customFormat="1" ht="18.75" customHeight="1">
      <c r="A109" s="12">
        <v>31</v>
      </c>
      <c r="B109" s="12" t="s">
        <v>129</v>
      </c>
      <c r="C109" s="109">
        <v>150000</v>
      </c>
      <c r="D109" s="12" t="s">
        <v>122</v>
      </c>
      <c r="E109" s="110"/>
      <c r="AP109" s="107"/>
    </row>
    <row r="110" spans="1:42" s="12" customFormat="1" ht="18.75" customHeight="1">
      <c r="A110" s="12">
        <v>32</v>
      </c>
      <c r="B110" s="12" t="s">
        <v>130</v>
      </c>
      <c r="C110" s="109">
        <v>200000</v>
      </c>
      <c r="D110" s="12" t="s">
        <v>122</v>
      </c>
      <c r="E110" s="110"/>
      <c r="AP110" s="107"/>
    </row>
    <row r="111" spans="1:42" s="12" customFormat="1" ht="18.75" customHeight="1">
      <c r="A111" s="12">
        <v>33</v>
      </c>
      <c r="B111" s="12" t="s">
        <v>131</v>
      </c>
      <c r="C111" s="109">
        <v>250000</v>
      </c>
      <c r="D111" s="12" t="s">
        <v>122</v>
      </c>
      <c r="E111" s="110"/>
      <c r="AP111" s="107"/>
    </row>
    <row r="112" spans="1:42" s="12" customFormat="1" ht="18.75" customHeight="1">
      <c r="A112" s="12">
        <v>34</v>
      </c>
      <c r="B112" s="12" t="s">
        <v>132</v>
      </c>
      <c r="C112" s="109">
        <v>300000</v>
      </c>
      <c r="D112" s="12" t="s">
        <v>122</v>
      </c>
      <c r="E112" s="110"/>
      <c r="AP112" s="107"/>
    </row>
    <row r="113" spans="1:42" s="12" customFormat="1" ht="18.75" customHeight="1">
      <c r="A113" s="12">
        <v>35</v>
      </c>
      <c r="B113" s="12" t="s">
        <v>133</v>
      </c>
      <c r="C113" s="109">
        <v>350000</v>
      </c>
      <c r="D113" s="12" t="s">
        <v>122</v>
      </c>
      <c r="E113" s="110"/>
      <c r="AP113" s="107"/>
    </row>
    <row r="114" spans="1:42" s="12" customFormat="1" ht="18.75" customHeight="1">
      <c r="A114" s="12">
        <v>36</v>
      </c>
      <c r="B114" s="12" t="s">
        <v>134</v>
      </c>
      <c r="C114" s="109">
        <v>150000</v>
      </c>
      <c r="D114" s="12" t="s">
        <v>122</v>
      </c>
      <c r="E114" s="110"/>
      <c r="AP114" s="107"/>
    </row>
    <row r="115" spans="1:42" s="12" customFormat="1" ht="18.75" customHeight="1">
      <c r="A115" s="12">
        <v>37</v>
      </c>
      <c r="B115" s="12" t="s">
        <v>135</v>
      </c>
      <c r="C115" s="109">
        <v>200000</v>
      </c>
      <c r="D115" s="12" t="s">
        <v>122</v>
      </c>
      <c r="E115" s="110"/>
      <c r="AP115" s="107"/>
    </row>
    <row r="116" spans="1:42" s="12" customFormat="1" ht="18.75" customHeight="1">
      <c r="A116" s="12">
        <v>38</v>
      </c>
      <c r="B116" s="12" t="s">
        <v>136</v>
      </c>
      <c r="C116" s="109">
        <v>250000</v>
      </c>
      <c r="D116" s="12" t="s">
        <v>122</v>
      </c>
      <c r="E116" s="110"/>
      <c r="AP116" s="107"/>
    </row>
    <row r="117" spans="1:42" s="12" customFormat="1" ht="18.75" customHeight="1">
      <c r="A117" s="12">
        <v>39</v>
      </c>
      <c r="B117" s="12" t="s">
        <v>137</v>
      </c>
      <c r="C117" s="109">
        <v>300000</v>
      </c>
      <c r="D117" s="12" t="s">
        <v>122</v>
      </c>
      <c r="E117" s="110"/>
      <c r="AP117" s="107"/>
    </row>
    <row r="118" spans="1:42" s="12" customFormat="1" ht="18.75" customHeight="1">
      <c r="A118" s="12">
        <v>40</v>
      </c>
      <c r="B118" s="12" t="s">
        <v>138</v>
      </c>
      <c r="C118" s="109">
        <v>350000</v>
      </c>
      <c r="D118" s="12" t="s">
        <v>122</v>
      </c>
      <c r="E118" s="110"/>
      <c r="AP118" s="107"/>
    </row>
    <row r="119" spans="1:42" s="12" customFormat="1" ht="18.75" customHeight="1">
      <c r="A119" s="12">
        <v>41</v>
      </c>
      <c r="B119" s="12" t="s">
        <v>139</v>
      </c>
      <c r="C119" s="109">
        <v>150000</v>
      </c>
      <c r="D119" s="12" t="s">
        <v>122</v>
      </c>
      <c r="E119" s="110"/>
      <c r="AP119" s="107"/>
    </row>
    <row r="120" spans="1:42" s="12" customFormat="1" ht="18.75" customHeight="1">
      <c r="A120" s="12">
        <v>42</v>
      </c>
      <c r="B120" s="12" t="s">
        <v>140</v>
      </c>
      <c r="C120" s="109">
        <v>200000</v>
      </c>
      <c r="D120" s="12" t="s">
        <v>122</v>
      </c>
      <c r="E120" s="110"/>
      <c r="AP120" s="107"/>
    </row>
    <row r="121" spans="1:42" s="12" customFormat="1" ht="18.75" customHeight="1">
      <c r="A121" s="12">
        <v>43</v>
      </c>
      <c r="B121" s="12" t="s">
        <v>141</v>
      </c>
      <c r="C121" s="109">
        <v>250000</v>
      </c>
      <c r="D121" s="12" t="s">
        <v>122</v>
      </c>
      <c r="E121" s="110"/>
      <c r="AP121" s="107"/>
    </row>
    <row r="122" spans="1:42" s="12" customFormat="1" ht="18.75" customHeight="1">
      <c r="A122" s="12">
        <v>44</v>
      </c>
      <c r="B122" s="12" t="s">
        <v>142</v>
      </c>
      <c r="C122" s="109">
        <v>300000</v>
      </c>
      <c r="D122" s="12" t="s">
        <v>122</v>
      </c>
      <c r="E122" s="110"/>
      <c r="AP122" s="107"/>
    </row>
    <row r="123" spans="1:42" s="12" customFormat="1" ht="18.75" customHeight="1">
      <c r="A123" s="12">
        <v>45</v>
      </c>
      <c r="B123" s="12" t="s">
        <v>143</v>
      </c>
      <c r="C123" s="109">
        <v>350000</v>
      </c>
      <c r="D123" s="12" t="s">
        <v>122</v>
      </c>
      <c r="E123" s="110"/>
      <c r="AP123" s="107"/>
    </row>
    <row r="124" spans="1:42" s="12" customFormat="1" ht="18.75" customHeight="1">
      <c r="A124" s="12">
        <v>46</v>
      </c>
      <c r="B124" s="12" t="s">
        <v>144</v>
      </c>
      <c r="C124" s="109">
        <v>50000</v>
      </c>
      <c r="D124" s="12" t="s">
        <v>122</v>
      </c>
      <c r="E124" s="110"/>
      <c r="AP124" s="107"/>
    </row>
    <row r="125" spans="1:42" s="12" customFormat="1" ht="18.75" customHeight="1">
      <c r="A125" s="12">
        <v>47</v>
      </c>
      <c r="B125" s="12" t="s">
        <v>145</v>
      </c>
      <c r="C125" s="109">
        <v>75000</v>
      </c>
      <c r="D125" s="12" t="s">
        <v>122</v>
      </c>
      <c r="E125" s="110"/>
      <c r="AP125" s="107"/>
    </row>
    <row r="126" spans="1:42" s="12" customFormat="1" ht="18.75" customHeight="1">
      <c r="A126" s="12">
        <v>48</v>
      </c>
      <c r="B126" s="12" t="s">
        <v>146</v>
      </c>
      <c r="C126" s="109">
        <v>50000</v>
      </c>
      <c r="D126" s="12" t="s">
        <v>122</v>
      </c>
      <c r="E126" s="110"/>
      <c r="AP126" s="107"/>
    </row>
    <row r="127" spans="1:42" s="12" customFormat="1" ht="18.75" customHeight="1">
      <c r="A127" s="12">
        <v>49</v>
      </c>
      <c r="B127" s="12" t="s">
        <v>147</v>
      </c>
      <c r="C127" s="109">
        <v>100000</v>
      </c>
      <c r="D127" s="12" t="s">
        <v>122</v>
      </c>
      <c r="E127" s="110"/>
      <c r="AP127" s="107"/>
    </row>
    <row r="128" spans="1:42" s="12" customFormat="1" ht="18.75" customHeight="1">
      <c r="A128" s="12">
        <v>50</v>
      </c>
      <c r="B128" s="12" t="s">
        <v>148</v>
      </c>
      <c r="C128" s="109">
        <v>150000</v>
      </c>
      <c r="D128" s="12" t="s">
        <v>122</v>
      </c>
      <c r="E128" s="110"/>
      <c r="AP128" s="107"/>
    </row>
    <row r="129" spans="1:42" s="12" customFormat="1" ht="18.75" customHeight="1">
      <c r="A129" s="12">
        <v>51</v>
      </c>
      <c r="B129" s="12" t="s">
        <v>149</v>
      </c>
      <c r="C129" s="109">
        <v>200000</v>
      </c>
      <c r="D129" s="12" t="s">
        <v>122</v>
      </c>
      <c r="E129" s="110"/>
      <c r="AP129" s="107"/>
    </row>
    <row r="130" spans="1:42" s="12" customFormat="1" ht="18.75" customHeight="1">
      <c r="A130" s="12">
        <v>52</v>
      </c>
      <c r="B130" s="12" t="s">
        <v>150</v>
      </c>
      <c r="C130" s="109">
        <v>250000</v>
      </c>
      <c r="D130" s="12" t="s">
        <v>122</v>
      </c>
      <c r="E130" s="110"/>
      <c r="AP130" s="107"/>
    </row>
    <row r="131" spans="1:42" s="12" customFormat="1" ht="18.75" customHeight="1">
      <c r="A131" s="12">
        <v>53</v>
      </c>
      <c r="B131" s="12" t="s">
        <v>151</v>
      </c>
      <c r="C131" s="109">
        <v>300000</v>
      </c>
      <c r="D131" s="12" t="s">
        <v>122</v>
      </c>
      <c r="E131" s="110"/>
      <c r="AP131" s="107"/>
    </row>
    <row r="132" spans="1:42" s="12" customFormat="1" ht="18.75" customHeight="1">
      <c r="A132" s="12">
        <v>54</v>
      </c>
      <c r="B132" s="12" t="s">
        <v>152</v>
      </c>
      <c r="C132" s="109">
        <v>350000</v>
      </c>
      <c r="D132" s="12" t="s">
        <v>122</v>
      </c>
      <c r="E132" s="110"/>
      <c r="AP132" s="107"/>
    </row>
    <row r="133" spans="1:42" s="12" customFormat="1" ht="18.75" customHeight="1">
      <c r="A133" s="12">
        <v>55</v>
      </c>
      <c r="B133" s="12" t="s">
        <v>153</v>
      </c>
      <c r="C133" s="109">
        <v>50000</v>
      </c>
      <c r="D133" s="12" t="s">
        <v>122</v>
      </c>
      <c r="E133" s="110"/>
      <c r="AP133" s="107"/>
    </row>
    <row r="134" spans="1:42" s="12" customFormat="1" ht="18.75" customHeight="1">
      <c r="A134" s="12">
        <v>56</v>
      </c>
      <c r="B134" s="12" t="s">
        <v>154</v>
      </c>
      <c r="C134" s="109">
        <v>100000</v>
      </c>
      <c r="D134" s="12" t="s">
        <v>122</v>
      </c>
      <c r="E134" s="110"/>
      <c r="AP134" s="107"/>
    </row>
    <row r="135" spans="1:42" s="12" customFormat="1" ht="18.75" customHeight="1">
      <c r="B135" s="110"/>
      <c r="C135" s="110"/>
      <c r="D135" s="110"/>
      <c r="E135" s="110"/>
      <c r="G135" s="110"/>
      <c r="AP135" s="107"/>
    </row>
  </sheetData>
  <mergeCells count="140">
    <mergeCell ref="A21:E21"/>
    <mergeCell ref="F21:J21"/>
    <mergeCell ref="AF1:AI2"/>
    <mergeCell ref="AJ1:AM2"/>
    <mergeCell ref="AD1:AE2"/>
    <mergeCell ref="AC6:AM6"/>
    <mergeCell ref="AC8:AM8"/>
    <mergeCell ref="A22:E22"/>
    <mergeCell ref="F22:J22"/>
    <mergeCell ref="A14:E14"/>
    <mergeCell ref="F14:J14"/>
    <mergeCell ref="A15:E15"/>
    <mergeCell ref="F15:J15"/>
    <mergeCell ref="X14:AA14"/>
    <mergeCell ref="AB14:AD14"/>
    <mergeCell ref="AE14:AM14"/>
    <mergeCell ref="AI11:AK11"/>
    <mergeCell ref="A19:E19"/>
    <mergeCell ref="F19:J19"/>
    <mergeCell ref="A20:E20"/>
    <mergeCell ref="F20:J20"/>
    <mergeCell ref="K13:W13"/>
    <mergeCell ref="K24:W24"/>
    <mergeCell ref="X24:AA24"/>
    <mergeCell ref="AB24:AD24"/>
    <mergeCell ref="AE24:AM24"/>
    <mergeCell ref="K25:W25"/>
    <mergeCell ref="X25:AA25"/>
    <mergeCell ref="AB25:AD25"/>
    <mergeCell ref="AE25:AM25"/>
    <mergeCell ref="A23:E23"/>
    <mergeCell ref="F23:J23"/>
    <mergeCell ref="AC5:AD5"/>
    <mergeCell ref="AE5:AF5"/>
    <mergeCell ref="AH5:AI5"/>
    <mergeCell ref="AP5:AT5"/>
    <mergeCell ref="P8:Y8"/>
    <mergeCell ref="P6:R6"/>
    <mergeCell ref="W11:Z11"/>
    <mergeCell ref="W37:AM37"/>
    <mergeCell ref="W38:AM38"/>
    <mergeCell ref="AE12:AM12"/>
    <mergeCell ref="K12:W12"/>
    <mergeCell ref="X12:AA12"/>
    <mergeCell ref="AB12:AD12"/>
    <mergeCell ref="K14:W14"/>
    <mergeCell ref="K15:W15"/>
    <mergeCell ref="X15:AA15"/>
    <mergeCell ref="AB15:AD15"/>
    <mergeCell ref="AE15:AM15"/>
    <mergeCell ref="AE13:AM13"/>
    <mergeCell ref="K20:W20"/>
    <mergeCell ref="X20:AA20"/>
    <mergeCell ref="AB20:AD20"/>
    <mergeCell ref="AE20:AM20"/>
    <mergeCell ref="K21:W21"/>
    <mergeCell ref="A13:E13"/>
    <mergeCell ref="F13:J13"/>
    <mergeCell ref="AT6:AT7"/>
    <mergeCell ref="L7:AM7"/>
    <mergeCell ref="L9:AM9"/>
    <mergeCell ref="AL11:AM11"/>
    <mergeCell ref="A12:E12"/>
    <mergeCell ref="F12:J12"/>
    <mergeCell ref="A3:A9"/>
    <mergeCell ref="L3:AF3"/>
    <mergeCell ref="AG3:AM3"/>
    <mergeCell ref="L4:AF4"/>
    <mergeCell ref="AG4:AM4"/>
    <mergeCell ref="AJ5:AK5"/>
    <mergeCell ref="AL5:AM5"/>
    <mergeCell ref="B6:K7"/>
    <mergeCell ref="T6:V6"/>
    <mergeCell ref="AP4:AT4"/>
    <mergeCell ref="L5:AB5"/>
    <mergeCell ref="AA11:AC11"/>
    <mergeCell ref="AD11:AE11"/>
    <mergeCell ref="AF11:AH11"/>
    <mergeCell ref="X13:AA13"/>
    <mergeCell ref="AB13:AD13"/>
    <mergeCell ref="A18:E18"/>
    <mergeCell ref="K16:W16"/>
    <mergeCell ref="X16:AA16"/>
    <mergeCell ref="AB16:AD16"/>
    <mergeCell ref="AE16:AM16"/>
    <mergeCell ref="K17:W17"/>
    <mergeCell ref="X17:AA17"/>
    <mergeCell ref="AB17:AD17"/>
    <mergeCell ref="AE17:AM17"/>
    <mergeCell ref="F18:J18"/>
    <mergeCell ref="A16:E16"/>
    <mergeCell ref="F16:J16"/>
    <mergeCell ref="A17:E17"/>
    <mergeCell ref="F17:J17"/>
    <mergeCell ref="X21:AA21"/>
    <mergeCell ref="AB21:AD21"/>
    <mergeCell ref="AE21:AM21"/>
    <mergeCell ref="K18:W18"/>
    <mergeCell ref="X18:AA18"/>
    <mergeCell ref="AB18:AD18"/>
    <mergeCell ref="AE18:AM18"/>
    <mergeCell ref="K19:W19"/>
    <mergeCell ref="X19:AA19"/>
    <mergeCell ref="AB19:AD19"/>
    <mergeCell ref="AE19:AM19"/>
    <mergeCell ref="K22:W22"/>
    <mergeCell ref="X22:AA22"/>
    <mergeCell ref="AB22:AD22"/>
    <mergeCell ref="AE22:AM22"/>
    <mergeCell ref="K23:W23"/>
    <mergeCell ref="X23:AA23"/>
    <mergeCell ref="AB23:AD23"/>
    <mergeCell ref="AE23:AM23"/>
    <mergeCell ref="A36:V36"/>
    <mergeCell ref="A24:E24"/>
    <mergeCell ref="F24:J24"/>
    <mergeCell ref="A25:E25"/>
    <mergeCell ref="F25:J25"/>
    <mergeCell ref="A26:E26"/>
    <mergeCell ref="F26:J26"/>
    <mergeCell ref="A27:E27"/>
    <mergeCell ref="F27:J27"/>
    <mergeCell ref="W36:AM36"/>
    <mergeCell ref="K28:AM28"/>
    <mergeCell ref="A30:AM30"/>
    <mergeCell ref="B31:AM31"/>
    <mergeCell ref="B32:AM32"/>
    <mergeCell ref="B33:AM33"/>
    <mergeCell ref="A28:E28"/>
    <mergeCell ref="A37:V38"/>
    <mergeCell ref="A40:AM40"/>
    <mergeCell ref="K26:W26"/>
    <mergeCell ref="X26:AA26"/>
    <mergeCell ref="AB26:AD26"/>
    <mergeCell ref="AE26:AM26"/>
    <mergeCell ref="K27:W27"/>
    <mergeCell ref="X27:AA27"/>
    <mergeCell ref="AB27:AD27"/>
    <mergeCell ref="AE27:AM27"/>
    <mergeCell ref="F28:J28"/>
  </mergeCells>
  <phoneticPr fontId="3"/>
  <dataValidations count="9">
    <dataValidation type="list" allowBlank="1" showInputMessage="1" showErrorMessage="1" sqref="A13:E27" xr:uid="{D0E31554-E7A9-49F3-ACFE-D3354150D36A}">
      <formula1>"不織布（サージカル）マスク,N95マスク,手袋,ガウン,フェイスシールド,ゴーグル,清拭クロス,消毒液,シューズカバー,抗原検査キット,PCR検査キット,パーテーション,パルスオキシメーター"</formula1>
    </dataValidation>
    <dataValidation type="whole" allowBlank="1" showInputMessage="1" showErrorMessage="1" error="所要額が1,000円未満の場合は申請できません。" sqref="AI11:AK11" xr:uid="{C0E1DA7C-7B0D-4143-A330-03FB168C7D69}">
      <formula1>1000</formula1>
      <formula2>1E+28</formula2>
    </dataValidation>
    <dataValidation imeMode="halfKatakana" allowBlank="1" showInputMessage="1" showErrorMessage="1" sqref="L3:AF3" xr:uid="{5E11662D-1B6B-4C1B-A73A-56CD1D387774}"/>
    <dataValidation imeMode="disabled" allowBlank="1" showInputMessage="1" showErrorMessage="1" sqref="T6:V6 AE5:AF5 AJ5:AK5 AC8 P8 P6" xr:uid="{A5EB97F7-F2FD-4A20-B87C-960CAB78640B}"/>
    <dataValidation type="textLength" imeMode="disabled" operator="equal" allowBlank="1" showInputMessage="1" showErrorMessage="1" errorTitle="事業所番号" error="10桁で入力してください。" sqref="AG4:AM4" xr:uid="{6B5B8DBC-0819-4383-B81D-0DAD485F9FE3}">
      <formula1>10</formula1>
    </dataValidation>
    <dataValidation imeMode="halfAlpha" allowBlank="1" showInputMessage="1" showErrorMessage="1" sqref="AG5:AH5" xr:uid="{7D225E1D-BCDE-4183-8ABF-D74A9FAED877}"/>
    <dataValidation type="list" allowBlank="1" showInputMessage="1" showErrorMessage="1" sqref="X75:Z77 X34:Z35" xr:uid="{E8F88833-A53E-4C4E-ADEC-2DF9930D5174}">
      <formula1>"○"</formula1>
    </dataValidation>
    <dataValidation type="list" allowBlank="1" showInputMessage="1" showErrorMessage="1" sqref="L5:AB5" xr:uid="{722763DA-CE2F-43D8-AAFB-44DBD87C8AFC}">
      <formula1>$B$79:$B$134</formula1>
    </dataValidation>
    <dataValidation type="list" imeMode="disabled" allowBlank="1" showInputMessage="1" showErrorMessage="1" sqref="A31:A33" xr:uid="{CEBA4E15-9C9B-4002-AEF5-7F7539931507}">
      <formula1>"○"</formula1>
    </dataValidation>
  </dataValidations>
  <pageMargins left="0.43307086614173229" right="0.23622047244094488" top="0.74803149606299213" bottom="0.74803149606299213" header="0.31496062992125984" footer="0.31496062992125984"/>
  <pageSetup paperSize="9" scale="92" fitToHeight="2" orientation="portrait" r:id="rId1"/>
  <rowBreaks count="1" manualBreakCount="1">
    <brk id="34" max="3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8555F3-EFE9-4B6E-8EA1-83A8B9425557}">
  <ds:schemaRefs>
    <ds:schemaRef ds:uri="http://schemas.microsoft.com/sharepoint/v3/contenttype/forms"/>
  </ds:schemaRefs>
</ds:datastoreItem>
</file>

<file path=customXml/itemProps2.xml><?xml version="1.0" encoding="utf-8"?>
<ds:datastoreItem xmlns:ds="http://schemas.openxmlformats.org/officeDocument/2006/customXml" ds:itemID="{29309D81-C76D-4222-9346-8E9145737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ADD038-6221-4E59-8A02-FACE3B922E9B}">
  <ds:schemaRefs>
    <ds:schemaRef ds:uri="http://purl.org/dc/term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openxmlformats.org/package/2006/metadata/core-properties"/>
    <ds:schemaRef ds:uri="ebc35bfd-7794-4c8c-b846-d4ae8f13a4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（はじめにお読みください）本申請書の使い方</vt:lpstr>
      <vt:lpstr>総括表</vt:lpstr>
      <vt:lpstr>申請額一覧</vt:lpstr>
      <vt:lpstr>個票1</vt:lpstr>
      <vt:lpstr>個票1!Print_Area</vt:lpstr>
      <vt:lpstr>申請額一覧!Print_Area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HM10381</cp:lastModifiedBy>
  <cp:revision/>
  <cp:lastPrinted>2022-09-16T02:08:53Z</cp:lastPrinted>
  <dcterms:created xsi:type="dcterms:W3CDTF">2018-06-19T01:27:02Z</dcterms:created>
  <dcterms:modified xsi:type="dcterms:W3CDTF">2022-10-12T01:03:06Z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