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fukuipref-my.sharepoint.com/personal/choju_pref_fukui_lg_jp/Documents/長寿福祉課（共有）/02-3 介護サービスグループ/塚田/77　予算/R9当初/【未】02_高齢者防災・減災/01_照会/01_照会/"/>
    </mc:Choice>
  </mc:AlternateContent>
  <xr:revisionPtr revIDLastSave="1541" documentId="13_ncr:1_{A5FD0AF2-1692-43B8-9C25-67B7BA49AC63}" xr6:coauthVersionLast="47" xr6:coauthVersionMax="47" xr10:uidLastSave="{9B763588-EC54-4084-824A-5AE0CC8D693A}"/>
  <bookViews>
    <workbookView xWindow="-108" yWindow="-108" windowWidth="23256" windowHeight="12456" tabRatio="913" xr2:uid="{00000000-000D-0000-FFFF-FFFF00000000}"/>
  </bookViews>
  <sheets>
    <sheet name="スプリンクラー" sheetId="23" r:id="rId1"/>
    <sheet name="社会福祉連携推進法人等による大規模修繕" sheetId="30" r:id="rId2"/>
    <sheet name="国土強靱化対策と一体的に行う大規模修繕等" sheetId="33" r:id="rId3"/>
    <sheet name="高齢者施設等の非常用自家発電整備" sheetId="19" r:id="rId4"/>
    <sheet name="高齢者施設等の水害対策強化" sheetId="22" r:id="rId5"/>
    <sheet name="給水設備整備" sheetId="20" r:id="rId6"/>
    <sheet name="ブロック塀等改修整備" sheetId="21" r:id="rId7"/>
    <sheet name="換気設備整備" sheetId="25" r:id="rId8"/>
    <sheet name="リスト" sheetId="31" r:id="rId9"/>
  </sheets>
  <definedNames>
    <definedName name="_xlnm._FilterDatabase" localSheetId="0" hidden="1">スプリンクラー!$A$4:$AB$4</definedName>
    <definedName name="_xlnm._FilterDatabase" localSheetId="6" hidden="1">ブロック塀等改修整備!$A$1:$K$10</definedName>
    <definedName name="_xlnm._FilterDatabase" localSheetId="7" hidden="1">換気設備整備!$A$1:$K$10</definedName>
    <definedName name="_xlnm._FilterDatabase" localSheetId="5" hidden="1">給水設備整備!$A$1:$K$10</definedName>
    <definedName name="_xlnm._FilterDatabase" localSheetId="4" hidden="1">高齢者施設等の水害対策強化!$A$1:$L$10</definedName>
    <definedName name="_xlnm._FilterDatabase" localSheetId="3" hidden="1">高齢者施設等の非常用自家発電整備!$A$1:$K$10</definedName>
    <definedName name="_xlnm._FilterDatabase" localSheetId="2" hidden="1">国土強靱化対策と一体的に行う大規模修繕等!$A$1:$L$10</definedName>
    <definedName name="_xlnm._FilterDatabase" localSheetId="1" hidden="1">社会福祉連携推進法人等による大規模修繕!$A$1:$L$10</definedName>
    <definedName name="_xlnm.Print_Area" localSheetId="0">スプリンクラー!$A$1:$AD$18</definedName>
    <definedName name="_xlnm.Print_Area" localSheetId="6">ブロック塀等改修整備!$A$1:$P$13</definedName>
    <definedName name="_xlnm.Print_Area" localSheetId="7">換気設備整備!$A$1:$O$14</definedName>
    <definedName name="_xlnm.Print_Area" localSheetId="5">給水設備整備!$A$1:$P$14</definedName>
    <definedName name="_xlnm.Print_Area" localSheetId="4">高齢者施設等の水害対策強化!$A$1:$AE$14</definedName>
    <definedName name="_xlnm.Print_Area" localSheetId="3">高齢者施設等の非常用自家発電整備!$A$1:$S$14</definedName>
    <definedName name="_xlnm.Print_Area" localSheetId="2">国土強靱化対策と一体的に行う大規模修繕等!$A$1:$T$15</definedName>
    <definedName name="_xlnm.Print_Area" localSheetId="1">社会福祉連携推進法人等による大規模修繕!$A$1:$R$14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25" l="1"/>
  <c r="I6" i="25"/>
  <c r="I7" i="25"/>
  <c r="I8" i="25"/>
  <c r="L5" i="30"/>
  <c r="L6" i="30"/>
  <c r="L7" i="30"/>
  <c r="L8" i="30"/>
  <c r="L5" i="33"/>
  <c r="L6" i="33"/>
  <c r="L7" i="33"/>
  <c r="L8" i="33"/>
  <c r="L5" i="22"/>
  <c r="L6" i="22"/>
  <c r="K6" i="19"/>
  <c r="K7" i="19"/>
  <c r="L4" i="33"/>
  <c r="L4" i="30"/>
  <c r="I4" i="25"/>
  <c r="J4" i="20"/>
  <c r="K4" i="20" s="1"/>
  <c r="V5" i="23"/>
  <c r="K5" i="23"/>
  <c r="J4" i="19"/>
  <c r="K4" i="19" s="1"/>
  <c r="K8" i="22"/>
  <c r="L8" i="22" s="1"/>
  <c r="K7" i="22"/>
  <c r="L7" i="22" s="1"/>
  <c r="K6" i="22"/>
  <c r="K5" i="22"/>
  <c r="K4" i="22"/>
  <c r="L4" i="22" s="1"/>
  <c r="J5" i="19"/>
  <c r="K5" i="19" s="1"/>
  <c r="J8" i="19"/>
  <c r="K8" i="19" s="1"/>
  <c r="J7" i="19"/>
  <c r="J6" i="19"/>
  <c r="J8" i="21"/>
  <c r="K8" i="21" s="1"/>
  <c r="J7" i="21"/>
  <c r="K7" i="21" s="1"/>
  <c r="J6" i="21"/>
  <c r="K6" i="21" s="1"/>
  <c r="J5" i="21"/>
  <c r="K5" i="21" s="1"/>
  <c r="J4" i="21"/>
  <c r="K4" i="21" s="1"/>
  <c r="J5" i="20"/>
  <c r="K5" i="20" s="1"/>
  <c r="J6" i="20"/>
  <c r="K6" i="20" s="1"/>
  <c r="J7" i="20"/>
  <c r="K7" i="20" s="1"/>
  <c r="J8" i="20"/>
  <c r="K8" i="20" s="1"/>
  <c r="N8" i="19"/>
  <c r="N7" i="19"/>
  <c r="N6" i="19"/>
  <c r="N5" i="19"/>
  <c r="N4" i="19"/>
  <c r="K8" i="25" l="1"/>
  <c r="K5" i="25"/>
  <c r="K6" i="25"/>
  <c r="K7" i="25"/>
  <c r="K4" i="25"/>
  <c r="AB6" i="23" l="1"/>
  <c r="V6" i="23"/>
  <c r="X6" i="23" s="1"/>
  <c r="V7" i="23"/>
  <c r="X7" i="23" s="1"/>
  <c r="V8" i="23"/>
  <c r="X8" i="23" s="1"/>
  <c r="V9" i="23"/>
  <c r="X9" i="23" s="1"/>
  <c r="X5" i="23"/>
  <c r="AB5" i="23" l="1"/>
  <c r="AB9" i="23" l="1"/>
  <c r="N9" i="23"/>
  <c r="K9" i="23"/>
  <c r="AB8" i="23"/>
  <c r="N8" i="23"/>
  <c r="K8" i="23"/>
  <c r="AB7" i="23"/>
  <c r="N7" i="23"/>
  <c r="K7" i="23"/>
  <c r="N6" i="23"/>
  <c r="K6" i="23"/>
  <c r="N5" i="23"/>
</calcChain>
</file>

<file path=xl/sharedStrings.xml><?xml version="1.0" encoding="utf-8"?>
<sst xmlns="http://schemas.openxmlformats.org/spreadsheetml/2006/main" count="395" uniqueCount="205">
  <si>
    <t>(別添3）</t>
    <rPh sb="1" eb="2">
      <t>ベツ</t>
    </rPh>
    <rPh sb="2" eb="3">
      <t>ゾ</t>
    </rPh>
    <phoneticPr fontId="1"/>
  </si>
  <si>
    <t>No.</t>
  </si>
  <si>
    <t>施設の名称</t>
    <rPh sb="0" eb="2">
      <t>シセツ</t>
    </rPh>
    <rPh sb="3" eb="5">
      <t>メイショウ</t>
    </rPh>
    <phoneticPr fontId="1"/>
  </si>
  <si>
    <t>開設年月日
※１</t>
    <rPh sb="0" eb="2">
      <t>カイセツ</t>
    </rPh>
    <rPh sb="2" eb="5">
      <t>ネンガッピ</t>
    </rPh>
    <phoneticPr fontId="1"/>
  </si>
  <si>
    <t>利用率
（年）</t>
    <phoneticPr fontId="1"/>
  </si>
  <si>
    <t>宿泊を伴うデイサービスセンターにおける
直近１年間の利用人数実績
（年間）　※2</t>
    <rPh sb="20" eb="22">
      <t>チョッキン</t>
    </rPh>
    <rPh sb="21" eb="22">
      <t>ガンネン</t>
    </rPh>
    <rPh sb="23" eb="25">
      <t>ネンカン</t>
    </rPh>
    <rPh sb="26" eb="28">
      <t>リヨウ</t>
    </rPh>
    <rPh sb="28" eb="30">
      <t>ニンズウ</t>
    </rPh>
    <rPh sb="30" eb="32">
      <t>ジッセキ</t>
    </rPh>
    <rPh sb="34" eb="36">
      <t>ネンカン</t>
    </rPh>
    <phoneticPr fontId="1"/>
  </si>
  <si>
    <t>利用率
（月）</t>
    <phoneticPr fontId="1"/>
  </si>
  <si>
    <t>宿泊を伴うデイサービスセンターにおける
直近2ヶ月の利用人数実績
（月平均）　※3</t>
    <rPh sb="20" eb="22">
      <t>チョッキン</t>
    </rPh>
    <rPh sb="24" eb="25">
      <t>ゲツ</t>
    </rPh>
    <rPh sb="26" eb="28">
      <t>リヨウ</t>
    </rPh>
    <rPh sb="27" eb="28">
      <t>ガンネン</t>
    </rPh>
    <rPh sb="28" eb="30">
      <t>ニンズウ</t>
    </rPh>
    <rPh sb="30" eb="32">
      <t>ジッセキ</t>
    </rPh>
    <rPh sb="34" eb="37">
      <t>ツキヘイキン</t>
    </rPh>
    <phoneticPr fontId="1"/>
  </si>
  <si>
    <t>交付予定額
（千円）
(fとgのいずれ
か低い額)</t>
    <rPh sb="0" eb="2">
      <t>コウフ</t>
    </rPh>
    <rPh sb="2" eb="4">
      <t>ヨテイ</t>
    </rPh>
    <rPh sb="4" eb="5">
      <t>ガク</t>
    </rPh>
    <rPh sb="7" eb="9">
      <t>センエン</t>
    </rPh>
    <rPh sb="23" eb="24">
      <t>ガク</t>
    </rPh>
    <phoneticPr fontId="1"/>
  </si>
  <si>
    <t>国土強靭化地域計画への明記</t>
    <rPh sb="11" eb="13">
      <t>メイキ</t>
    </rPh>
    <phoneticPr fontId="1"/>
  </si>
  <si>
    <t>左のうち、
要介護３～５の者の数
（延べ人数）</t>
    <rPh sb="0" eb="1">
      <t>ヒダリ</t>
    </rPh>
    <rPh sb="6" eb="7">
      <t>ヨウ</t>
    </rPh>
    <rPh sb="7" eb="9">
      <t>カイゴ</t>
    </rPh>
    <rPh sb="13" eb="14">
      <t>モノ</t>
    </rPh>
    <rPh sb="15" eb="16">
      <t>カズ</t>
    </rPh>
    <rPh sb="18" eb="19">
      <t>ノ</t>
    </rPh>
    <rPh sb="20" eb="22">
      <t>ニンズウ</t>
    </rPh>
    <phoneticPr fontId="1"/>
  </si>
  <si>
    <t>備考</t>
    <rPh sb="0" eb="2">
      <t>ビコウ</t>
    </rPh>
    <phoneticPr fontId="1"/>
  </si>
  <si>
    <t>総数</t>
    <phoneticPr fontId="1"/>
  </si>
  <si>
    <t>うち宿泊利用者</t>
    <rPh sb="2" eb="4">
      <t>シュクハク</t>
    </rPh>
    <phoneticPr fontId="1"/>
  </si>
  <si>
    <t>総数</t>
    <rPh sb="0" eb="2">
      <t>ソウスウ</t>
    </rPh>
    <phoneticPr fontId="1"/>
  </si>
  <si>
    <t>うち宿泊利用者</t>
    <rPh sb="2" eb="4">
      <t>シュクハク</t>
    </rPh>
    <rPh sb="4" eb="7">
      <t>リヨウシャ</t>
    </rPh>
    <phoneticPr fontId="1"/>
  </si>
  <si>
    <t>＜記入上の留意点＞</t>
    <rPh sb="1" eb="3">
      <t>キニュウ</t>
    </rPh>
    <rPh sb="3" eb="4">
      <t>ジョウ</t>
    </rPh>
    <rPh sb="5" eb="8">
      <t>リュウイテン</t>
    </rPh>
    <phoneticPr fontId="4"/>
  </si>
  <si>
    <t>・入力に当たっては、整備計画書と内容の齟齬がないよう、確認の上入力してください。</t>
    <rPh sb="1" eb="3">
      <t>ニュウリョク</t>
    </rPh>
    <rPh sb="4" eb="5">
      <t>ア</t>
    </rPh>
    <rPh sb="10" eb="12">
      <t>セイビ</t>
    </rPh>
    <rPh sb="12" eb="15">
      <t>ケイカクショ</t>
    </rPh>
    <rPh sb="16" eb="18">
      <t>ナイヨウ</t>
    </rPh>
    <rPh sb="19" eb="21">
      <t>ソゴ</t>
    </rPh>
    <rPh sb="27" eb="29">
      <t>カクニン</t>
    </rPh>
    <rPh sb="30" eb="31">
      <t>ウエ</t>
    </rPh>
    <rPh sb="31" eb="33">
      <t>ニュウリョク</t>
    </rPh>
    <phoneticPr fontId="1"/>
  </si>
  <si>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</si>
  <si>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</si>
  <si>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1"/>
  </si>
  <si>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1"/>
  </si>
  <si>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1"/>
  </si>
  <si>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1"/>
  </si>
  <si>
    <t>・　※２、※３ともに、保険外（宿泊サービスを除く）サービス利用者については利用者数には含めないこと。</t>
    <rPh sb="13" eb="14">
      <t>ソト</t>
    </rPh>
    <rPh sb="15" eb="17">
      <t>シュクハク</t>
    </rPh>
    <rPh sb="22" eb="23">
      <t>ノゾ</t>
    </rPh>
    <phoneticPr fontId="1"/>
  </si>
  <si>
    <t>軽費老人ホーム</t>
    <rPh sb="0" eb="4">
      <t>ケイヒロウジン</t>
    </rPh>
    <phoneticPr fontId="1"/>
  </si>
  <si>
    <t>有料老人ホーム</t>
    <rPh sb="0" eb="2">
      <t>ユウリョウ</t>
    </rPh>
    <rPh sb="2" eb="4">
      <t>ロウジン</t>
    </rPh>
    <phoneticPr fontId="1"/>
  </si>
  <si>
    <t>宿泊を伴うデイサービス</t>
    <rPh sb="0" eb="2">
      <t>シュクハク</t>
    </rPh>
    <rPh sb="3" eb="4">
      <t>トモナ</t>
    </rPh>
    <phoneticPr fontId="1"/>
  </si>
  <si>
    <t>施設の種類</t>
    <rPh sb="0" eb="2">
      <t>シセツ</t>
    </rPh>
    <rPh sb="3" eb="5">
      <t>シュルイ</t>
    </rPh>
    <phoneticPr fontId="1"/>
  </si>
  <si>
    <t>事業内容
（どのような危険性を改善するためのどのような事業内容か、具体的に明記）</t>
    <rPh sb="0" eb="1">
      <t>コト</t>
    </rPh>
    <rPh sb="1" eb="2">
      <t>ギョウ</t>
    </rPh>
    <rPh sb="2" eb="3">
      <t>ウチ</t>
    </rPh>
    <rPh sb="3" eb="4">
      <t>カタチ</t>
    </rPh>
    <phoneticPr fontId="1"/>
  </si>
  <si>
    <t>総事業費
（千円）</t>
    <rPh sb="0" eb="1">
      <t>ソウ</t>
    </rPh>
    <rPh sb="1" eb="4">
      <t>ジギョウヒ</t>
    </rPh>
    <rPh sb="6" eb="8">
      <t>センエン</t>
    </rPh>
    <phoneticPr fontId="1"/>
  </si>
  <si>
    <t>対象経費の実支出（予定）額
（千円）</t>
    <rPh sb="0" eb="2">
      <t>タイショウ</t>
    </rPh>
    <rPh sb="2" eb="4">
      <t>ケイヒ</t>
    </rPh>
    <rPh sb="5" eb="8">
      <t>ジツシシュツ</t>
    </rPh>
    <rPh sb="9" eb="11">
      <t>ヨテイ</t>
    </rPh>
    <rPh sb="12" eb="13">
      <t>ガク</t>
    </rPh>
    <rPh sb="15" eb="17">
      <t>センエン</t>
    </rPh>
    <phoneticPr fontId="1"/>
  </si>
  <si>
    <t>交付基準単価
（千円）</t>
    <rPh sb="0" eb="2">
      <t>コウフ</t>
    </rPh>
    <rPh sb="2" eb="4">
      <t>キジュン</t>
    </rPh>
    <rPh sb="4" eb="6">
      <t>タンカ</t>
    </rPh>
    <rPh sb="8" eb="10">
      <t>センエン</t>
    </rPh>
    <phoneticPr fontId="1"/>
  </si>
  <si>
    <t>交付予定額
（千円）</t>
    <rPh sb="0" eb="2">
      <t>コウフ</t>
    </rPh>
    <rPh sb="2" eb="4">
      <t>ヨテイ</t>
    </rPh>
    <rPh sb="4" eb="5">
      <t>ガク</t>
    </rPh>
    <rPh sb="7" eb="9">
      <t>センエン</t>
    </rPh>
    <phoneticPr fontId="1"/>
  </si>
  <si>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1"/>
  </si>
  <si>
    <t>福祉避難所
指定（協定）状況</t>
    <rPh sb="9" eb="11">
      <t>キョウテイ</t>
    </rPh>
    <phoneticPr fontId="1"/>
  </si>
  <si>
    <t>＜記載要領＞</t>
    <rPh sb="1" eb="3">
      <t>キサイ</t>
    </rPh>
    <rPh sb="3" eb="5">
      <t>ヨウリョウ</t>
    </rPh>
    <phoneticPr fontId="4"/>
  </si>
  <si>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</si>
  <si>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※国の補助率10/10（定額）を超えた部分について地方負担をしている場合は、その金額を入力してください。</t>
    <rPh sb="1" eb="2">
      <t>コク</t>
    </rPh>
    <rPh sb="3" eb="6">
      <t>ホジョリツ</t>
    </rPh>
    <rPh sb="12" eb="14">
      <t>テイガク</t>
    </rPh>
    <rPh sb="16" eb="17">
      <t>コ</t>
    </rPh>
    <rPh sb="19" eb="21">
      <t>ブブン</t>
    </rPh>
    <rPh sb="25" eb="29">
      <t>チホウフタン</t>
    </rPh>
    <rPh sb="34" eb="36">
      <t>バアイ</t>
    </rPh>
    <rPh sb="40" eb="42">
      <t>キンガク</t>
    </rPh>
    <rPh sb="43" eb="45">
      <t>ニュウリョク</t>
    </rPh>
    <phoneticPr fontId="1"/>
  </si>
  <si>
    <t>都市型軽費老人ホーム</t>
  </si>
  <si>
    <t>認知症対応型通所介護事業所</t>
  </si>
  <si>
    <t>認知症高齢者グループホーム</t>
  </si>
  <si>
    <t>小規模多機能型居宅介護事業所</t>
  </si>
  <si>
    <t>定期巡回・随時対応型訪問介護看護事業所</t>
  </si>
  <si>
    <t>介護予防拠点</t>
  </si>
  <si>
    <t>地域包括支援センター</t>
  </si>
  <si>
    <t>事業内容①
リストから選択</t>
    <rPh sb="0" eb="2">
      <t>ジギョウ</t>
    </rPh>
    <rPh sb="2" eb="4">
      <t>ナイヨウ</t>
    </rPh>
    <rPh sb="11" eb="13">
      <t>センタク</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</si>
  <si>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</si>
  <si>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①災害危険区域</t>
    <rPh sb="1" eb="3">
      <t>サイガイ</t>
    </rPh>
    <rPh sb="3" eb="5">
      <t>キケン</t>
    </rPh>
    <rPh sb="5" eb="7">
      <t>クイキ</t>
    </rPh>
    <phoneticPr fontId="1"/>
  </si>
  <si>
    <t>⑤施設の出入り口からの浸水や土砂流入を防ぐための止水板等の設置工事</t>
  </si>
  <si>
    <t>高齢者施設等の非常用自家発電設備整備事業</t>
    <phoneticPr fontId="1"/>
  </si>
  <si>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1"/>
  </si>
  <si>
    <t>スプリンクラー設備等整備事業</t>
    <phoneticPr fontId="1"/>
  </si>
  <si>
    <t>ケアハウス（定員29人以下）</t>
  </si>
  <si>
    <t>有料老人ホーム（定員29人以下）</t>
  </si>
  <si>
    <t>看護小規模多機能型居宅介護事業所</t>
  </si>
  <si>
    <t>地域密着型通所介護事業所</t>
  </si>
  <si>
    <t>生活支援ハウス（高齢者生活福祉センター）</t>
  </si>
  <si>
    <t>軽費老人ホーム（定員30人以上）</t>
  </si>
  <si>
    <t>有料老人ホーム（定員30人以上）</t>
  </si>
  <si>
    <t>通所介護事業所</t>
  </si>
  <si>
    <t>施設種別</t>
    <rPh sb="0" eb="2">
      <t>シセツ</t>
    </rPh>
    <rPh sb="2" eb="4">
      <t>シュベツ</t>
    </rPh>
    <phoneticPr fontId="1"/>
  </si>
  <si>
    <t>施設の種別
（プルダウン）</t>
    <rPh sb="0" eb="2">
      <t>シセツ</t>
    </rPh>
    <rPh sb="3" eb="5">
      <t>シュベツ</t>
    </rPh>
    <phoneticPr fontId="1"/>
  </si>
  <si>
    <t>補助対象面積(㎡)
（a）</t>
    <rPh sb="0" eb="2">
      <t>ホジョ</t>
    </rPh>
    <rPh sb="2" eb="4">
      <t>タイショウ</t>
    </rPh>
    <rPh sb="4" eb="6">
      <t>メンセキ</t>
    </rPh>
    <phoneticPr fontId="1"/>
  </si>
  <si>
    <t>交付基準単価
（千円／㎡）
（b）</t>
    <rPh sb="0" eb="2">
      <t>コウフ</t>
    </rPh>
    <rPh sb="2" eb="4">
      <t>キジュン</t>
    </rPh>
    <rPh sb="4" eb="6">
      <t>タンカ</t>
    </rPh>
    <rPh sb="8" eb="9">
      <t>セン</t>
    </rPh>
    <rPh sb="9" eb="10">
      <t>エン</t>
    </rPh>
    <phoneticPr fontId="1"/>
  </si>
  <si>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1"/>
  </si>
  <si>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1"/>
  </si>
  <si>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1"/>
  </si>
  <si>
    <t>算定基準に
よる算定額
（千円）
((a×b)+c+d+e)
（ｆ）</t>
    <rPh sb="0" eb="2">
      <t>サンテイ</t>
    </rPh>
    <rPh sb="2" eb="4">
      <t>キジュン</t>
    </rPh>
    <rPh sb="8" eb="10">
      <t>サンテイ</t>
    </rPh>
    <rPh sb="10" eb="11">
      <t>ガク</t>
    </rPh>
    <rPh sb="13" eb="15">
      <t>センエン</t>
    </rPh>
    <phoneticPr fontId="1"/>
  </si>
  <si>
    <t>抵当権設定</t>
    <rPh sb="0" eb="3">
      <t>テイトウケン</t>
    </rPh>
    <rPh sb="3" eb="5">
      <t>セッテイ</t>
    </rPh>
    <phoneticPr fontId="1"/>
  </si>
  <si>
    <t>有</t>
    <rPh sb="0" eb="1">
      <t>ア</t>
    </rPh>
    <phoneticPr fontId="1"/>
  </si>
  <si>
    <t>無</t>
    <rPh sb="0" eb="1">
      <t>ナ</t>
    </rPh>
    <phoneticPr fontId="1"/>
  </si>
  <si>
    <t>補助金交付予定の財産（施設）に対して、既に抵当権設定がなされていないか（「有」または「無」を記載）</t>
    <phoneticPr fontId="1"/>
  </si>
  <si>
    <t>対象経費の
実支出
（予定）額
（千円）
（ｇ）</t>
    <rPh sb="0" eb="2">
      <t>タイショウ</t>
    </rPh>
    <rPh sb="2" eb="4">
      <t>ケイヒ</t>
    </rPh>
    <rPh sb="6" eb="9">
      <t>ジツシシュツ</t>
    </rPh>
    <rPh sb="11" eb="13">
      <t>ヨテイ</t>
    </rPh>
    <rPh sb="14" eb="15">
      <t>ガク</t>
    </rPh>
    <rPh sb="17" eb="19">
      <t>センエン</t>
    </rPh>
    <phoneticPr fontId="1"/>
  </si>
  <si>
    <t>建物の竣工年月日</t>
    <rPh sb="0" eb="2">
      <t>タテモノ</t>
    </rPh>
    <rPh sb="3" eb="5">
      <t>シュンコウ</t>
    </rPh>
    <rPh sb="5" eb="8">
      <t>ネンガッピ</t>
    </rPh>
    <phoneticPr fontId="1"/>
  </si>
  <si>
    <t>緊急ショートステイ</t>
  </si>
  <si>
    <t>施設内保育施設</t>
  </si>
  <si>
    <t>交付金活用年度</t>
    <rPh sb="0" eb="3">
      <t>コウフキン</t>
    </rPh>
    <rPh sb="3" eb="5">
      <t>カツヨウ</t>
    </rPh>
    <rPh sb="5" eb="7">
      <t>ネンド</t>
    </rPh>
    <phoneticPr fontId="1"/>
  </si>
  <si>
    <t>過去10年</t>
    <rPh sb="0" eb="2">
      <t>カコ</t>
    </rPh>
    <rPh sb="4" eb="5">
      <t>ネン</t>
    </rPh>
    <phoneticPr fontId="1"/>
  </si>
  <si>
    <t>H27</t>
    <phoneticPr fontId="1"/>
  </si>
  <si>
    <t>H28</t>
  </si>
  <si>
    <t>H29</t>
  </si>
  <si>
    <t>H30</t>
  </si>
  <si>
    <t>H31</t>
  </si>
  <si>
    <t>R2</t>
    <phoneticPr fontId="1"/>
  </si>
  <si>
    <t>R3</t>
  </si>
  <si>
    <t>R4</t>
  </si>
  <si>
    <t>R5</t>
  </si>
  <si>
    <t>R6</t>
  </si>
  <si>
    <t>活用なし</t>
    <rPh sb="0" eb="2">
      <t>カツヨウ</t>
    </rPh>
    <phoneticPr fontId="1"/>
  </si>
  <si>
    <t>水害対策強化</t>
    <rPh sb="0" eb="6">
      <t>スイガイタイサクキョウカ</t>
    </rPh>
    <phoneticPr fontId="1"/>
  </si>
  <si>
    <t>事業内容</t>
    <rPh sb="0" eb="2">
      <t>ジギョウ</t>
    </rPh>
    <rPh sb="2" eb="4">
      <t>ナイヨウ</t>
    </rPh>
    <phoneticPr fontId="1"/>
  </si>
  <si>
    <t>①エレベーターの設置工事</t>
    <phoneticPr fontId="1"/>
  </si>
  <si>
    <t>③車椅子での迅速な避難を促進するためのスロープ設置工事</t>
    <phoneticPr fontId="1"/>
  </si>
  <si>
    <t>②施設で利用者や職員の避難できるようなスペース設置のための改修・改築工事　　　　　　</t>
    <rPh sb="23" eb="25">
      <t>セッチ</t>
    </rPh>
    <rPh sb="32" eb="34">
      <t>カイチク</t>
    </rPh>
    <phoneticPr fontId="1"/>
  </si>
  <si>
    <t>④排水ポンプ及び雨水貯留槽の設置</t>
    <phoneticPr fontId="1"/>
  </si>
  <si>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1"/>
  </si>
  <si>
    <t>⑤電気室等の扉の防水扉への改修</t>
    <phoneticPr fontId="1"/>
  </si>
  <si>
    <t>⑥高齢者施設等の出入口等に止水板・防水板</t>
    <phoneticPr fontId="1"/>
  </si>
  <si>
    <t>⑦その他</t>
    <rPh sb="3" eb="4">
      <t>タ</t>
    </rPh>
    <phoneticPr fontId="1"/>
  </si>
  <si>
    <t>②土砂災害警戒区域</t>
    <rPh sb="1" eb="3">
      <t>ドシャ</t>
    </rPh>
    <rPh sb="3" eb="5">
      <t>サイガイ</t>
    </rPh>
    <rPh sb="5" eb="7">
      <t>ケイカイ</t>
    </rPh>
    <rPh sb="7" eb="9">
      <t>クイキ</t>
    </rPh>
    <phoneticPr fontId="1"/>
  </si>
  <si>
    <t>③土砂災害特別警戒区域</t>
    <rPh sb="1" eb="3">
      <t>ドシャ</t>
    </rPh>
    <rPh sb="3" eb="5">
      <t>サイガイ</t>
    </rPh>
    <rPh sb="5" eb="7">
      <t>トクベツ</t>
    </rPh>
    <rPh sb="7" eb="9">
      <t>ケイカイ</t>
    </rPh>
    <rPh sb="9" eb="11">
      <t>クイキ</t>
    </rPh>
    <phoneticPr fontId="1"/>
  </si>
  <si>
    <t>④地すべり区域及び地すべり防止区域</t>
    <rPh sb="1" eb="2">
      <t>ジ</t>
    </rPh>
    <rPh sb="5" eb="7">
      <t>クイキ</t>
    </rPh>
    <rPh sb="7" eb="8">
      <t>オヨ</t>
    </rPh>
    <rPh sb="9" eb="10">
      <t>ジ</t>
    </rPh>
    <rPh sb="13" eb="15">
      <t>ボウシ</t>
    </rPh>
    <rPh sb="15" eb="17">
      <t>クイキ</t>
    </rPh>
    <phoneticPr fontId="1"/>
  </si>
  <si>
    <t>⑤急傾斜地崩壊危険区域</t>
    <rPh sb="1" eb="5">
      <t>キュウケイシャチ</t>
    </rPh>
    <rPh sb="5" eb="7">
      <t>ホウカイ</t>
    </rPh>
    <rPh sb="7" eb="9">
      <t>キケン</t>
    </rPh>
    <rPh sb="9" eb="11">
      <t>クイキ</t>
    </rPh>
    <phoneticPr fontId="1"/>
  </si>
  <si>
    <t>⑥津波災害警戒区域</t>
    <phoneticPr fontId="1"/>
  </si>
  <si>
    <t>⑦津波災害特別警戒区域</t>
    <rPh sb="1" eb="3">
      <t>ツナミ</t>
    </rPh>
    <rPh sb="3" eb="5">
      <t>サイガイ</t>
    </rPh>
    <rPh sb="5" eb="7">
      <t>トクベツ</t>
    </rPh>
    <rPh sb="7" eb="9">
      <t>ケイカイ</t>
    </rPh>
    <rPh sb="9" eb="11">
      <t>クイキ</t>
    </rPh>
    <phoneticPr fontId="1"/>
  </si>
  <si>
    <t>⑧浸水被害防止区域</t>
    <phoneticPr fontId="1"/>
  </si>
  <si>
    <t>⑨都市洪水想定区域</t>
    <phoneticPr fontId="1"/>
  </si>
  <si>
    <t>⑩都市浸水想定区域</t>
    <rPh sb="1" eb="3">
      <t>トシ</t>
    </rPh>
    <rPh sb="3" eb="5">
      <t>シンスイ</t>
    </rPh>
    <rPh sb="5" eb="7">
      <t>ソウテイ</t>
    </rPh>
    <rPh sb="7" eb="9">
      <t>クイキ</t>
    </rPh>
    <phoneticPr fontId="1"/>
  </si>
  <si>
    <t>⑪浸水想定区域</t>
    <phoneticPr fontId="1"/>
  </si>
  <si>
    <t>該当</t>
    <rPh sb="0" eb="2">
      <t>ガイトウ</t>
    </rPh>
    <phoneticPr fontId="1"/>
  </si>
  <si>
    <t>○</t>
    <phoneticPr fontId="1"/>
  </si>
  <si>
    <t>スプリンクラーを設置する施設の種類（プルダウン）</t>
    <rPh sb="8" eb="10">
      <t>セッチ</t>
    </rPh>
    <rPh sb="12" eb="14">
      <t>シセツ</t>
    </rPh>
    <rPh sb="15" eb="17">
      <t>シュルイ</t>
    </rPh>
    <phoneticPr fontId="1"/>
  </si>
  <si>
    <t>給水設備整備</t>
    <rPh sb="0" eb="2">
      <t>キュウスイ</t>
    </rPh>
    <rPh sb="2" eb="4">
      <t>セツビ</t>
    </rPh>
    <rPh sb="4" eb="6">
      <t>セイビ</t>
    </rPh>
    <phoneticPr fontId="1"/>
  </si>
  <si>
    <t>特別養護老人ホーム（定員29人以下）</t>
  </si>
  <si>
    <t>介護老人保健施設（定員29人以下）</t>
  </si>
  <si>
    <t>介護医療院（定員29人以下）</t>
  </si>
  <si>
    <t>養護老人ホーム（定員29人以下）</t>
  </si>
  <si>
    <t>特別養護老人ホーム（定員30人以上）</t>
  </si>
  <si>
    <t>介護老人保健施設（定員30人以上）</t>
  </si>
  <si>
    <t>介護医療院（定員30人以上）</t>
  </si>
  <si>
    <t>養護老人ホーム（定員30人以上）</t>
  </si>
  <si>
    <t>○　高齢者施設等の給水設備整備事業</t>
    <phoneticPr fontId="1"/>
  </si>
  <si>
    <t>※ 「直近１年間の利用者数（延べ人数）」は、例えば、1日15人が365日間利用した場合は、15人×365日＝5,475人と算出し、5,475と記入。</t>
    <phoneticPr fontId="1"/>
  </si>
  <si>
    <t>○　高齢者施設等のブロック塀等改修整備事業</t>
    <rPh sb="13" eb="15">
      <t>ベイトウ</t>
    </rPh>
    <rPh sb="15" eb="17">
      <t>カイシュウ</t>
    </rPh>
    <rPh sb="17" eb="19">
      <t>セイビ</t>
    </rPh>
    <phoneticPr fontId="1"/>
  </si>
  <si>
    <t>ブロック塀等改修</t>
    <rPh sb="4" eb="6">
      <t>ベイトウ</t>
    </rPh>
    <rPh sb="6" eb="8">
      <t>カイシュウ</t>
    </rPh>
    <phoneticPr fontId="1"/>
  </si>
  <si>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</si>
  <si>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</si>
  <si>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</si>
  <si>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老人福祉センター（特Ａ型・Ａ型・Ｂ型）</t>
  </si>
  <si>
    <t>老人福祉施設付設作業所</t>
  </si>
  <si>
    <t>老人介護支援センター（在宅介護支援センター）</t>
  </si>
  <si>
    <t>在宅複合型施設</t>
  </si>
  <si>
    <t>換気設備</t>
    <rPh sb="0" eb="2">
      <t>カンキ</t>
    </rPh>
    <rPh sb="2" eb="4">
      <t>セツビ</t>
    </rPh>
    <phoneticPr fontId="1"/>
  </si>
  <si>
    <t>特別養護老人ホーム（定員29人以下）及び併設される老人短期入所施設</t>
    <rPh sb="18" eb="19">
      <t>オヨ</t>
    </rPh>
    <rPh sb="20" eb="22">
      <t>ヘイセツ</t>
    </rPh>
    <phoneticPr fontId="2"/>
  </si>
  <si>
    <t>特別養護老人ホーム（定員30人以上）及び併設される老人短期入所施設</t>
    <rPh sb="18" eb="19">
      <t>オヨ</t>
    </rPh>
    <phoneticPr fontId="2"/>
  </si>
  <si>
    <t>○　高齢者施設等の換気設備整備事業</t>
    <rPh sb="9" eb="11">
      <t>カンキ</t>
    </rPh>
    <rPh sb="11" eb="13">
      <t>セツビ</t>
    </rPh>
    <rPh sb="13" eb="15">
      <t>セイビ</t>
    </rPh>
    <phoneticPr fontId="1"/>
  </si>
  <si>
    <t>補助対象面積（㎡）</t>
    <rPh sb="0" eb="2">
      <t>ホジョ</t>
    </rPh>
    <rPh sb="2" eb="4">
      <t>タイショウ</t>
    </rPh>
    <rPh sb="4" eb="6">
      <t>メンセキ</t>
    </rPh>
    <phoneticPr fontId="1"/>
  </si>
  <si>
    <t>算定基準による算定額
（千円）
（補助対象面積×交付基準単価）</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1"/>
  </si>
  <si>
    <t>○　社会福祉連携推進法人等に係る高齢者施設等の大規模修繕等支援事業</t>
    <phoneticPr fontId="1"/>
  </si>
  <si>
    <t>社会福祉法人等の大規模修繕等</t>
    <rPh sb="0" eb="2">
      <t>シャカイ</t>
    </rPh>
    <rPh sb="2" eb="4">
      <t>フクシ</t>
    </rPh>
    <rPh sb="4" eb="6">
      <t>ホウジン</t>
    </rPh>
    <rPh sb="6" eb="7">
      <t>トウ</t>
    </rPh>
    <rPh sb="8" eb="14">
      <t>ダイキボシュウゼントウ</t>
    </rPh>
    <phoneticPr fontId="1"/>
  </si>
  <si>
    <t>交付基準単価</t>
    <rPh sb="0" eb="6">
      <t>コウフキジュンタンカ</t>
    </rPh>
    <phoneticPr fontId="1"/>
  </si>
  <si>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1"/>
  </si>
  <si>
    <t>○　国土強靭化対策と一体的に行う大規模修繕等支援事業</t>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</si>
  <si>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</si>
  <si>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高齢者施設等の水害対策強化事業</t>
    <phoneticPr fontId="1"/>
  </si>
  <si>
    <t>高齢者施設等のブロック塀等改修整備事業</t>
    <phoneticPr fontId="1"/>
  </si>
  <si>
    <t>H30.2.1以降に実施済み（非常用自家発電整備）</t>
    <rPh sb="7" eb="9">
      <t>イコウ</t>
    </rPh>
    <rPh sb="12" eb="13">
      <t>ズ</t>
    </rPh>
    <rPh sb="15" eb="24">
      <t>ヒジョウヨウジカハツデンセイビ</t>
    </rPh>
    <phoneticPr fontId="1"/>
  </si>
  <si>
    <t>H30.2.1以降に実施済み（水害対策強化）</t>
    <rPh sb="7" eb="9">
      <t>イコウ</t>
    </rPh>
    <rPh sb="12" eb="13">
      <t>ズ</t>
    </rPh>
    <rPh sb="15" eb="21">
      <t>スイガイタイサクキョウカ</t>
    </rPh>
    <phoneticPr fontId="1"/>
  </si>
  <si>
    <t>H30.2.1以降に実施済み（ブロック塀等改修）</t>
    <rPh sb="7" eb="9">
      <t>イコウ</t>
    </rPh>
    <rPh sb="12" eb="13">
      <t>ズ</t>
    </rPh>
    <rPh sb="19" eb="21">
      <t>ベイナド</t>
    </rPh>
    <rPh sb="21" eb="23">
      <t>カイシュウ</t>
    </rPh>
    <phoneticPr fontId="1"/>
  </si>
  <si>
    <t>一体的に実施する国土強靱化対策　※1</t>
    <rPh sb="0" eb="3">
      <t>イッタイテキ</t>
    </rPh>
    <rPh sb="4" eb="6">
      <t>ジッシ</t>
    </rPh>
    <rPh sb="8" eb="10">
      <t>コクド</t>
    </rPh>
    <rPh sb="10" eb="12">
      <t>キョウジン</t>
    </rPh>
    <rPh sb="12" eb="13">
      <t>バ</t>
    </rPh>
    <rPh sb="13" eb="15">
      <t>タイサク</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</si>
  <si>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</si>
  <si>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※3　平成30年2月1日以降に国土強靱化対策を実施した場合は、事業完了（予定）日を記載してください。令和7年度の一次協議分で内示を受けた事業のほか、協議実施時点ですでに事業を実施しており、令和８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2">
      <t>レイワ</t>
    </rPh>
    <rPh sb="53" eb="55">
      <t>ネンド</t>
    </rPh>
    <rPh sb="56" eb="58">
      <t>イチジ</t>
    </rPh>
    <rPh sb="58" eb="60">
      <t>キョウギ</t>
    </rPh>
    <rPh sb="60" eb="61">
      <t>ブン</t>
    </rPh>
    <rPh sb="62" eb="64">
      <t>ナイジ</t>
    </rPh>
    <rPh sb="65" eb="66">
      <t>ウ</t>
    </rPh>
    <rPh sb="68" eb="70">
      <t>ジギョウ</t>
    </rPh>
    <rPh sb="78" eb="80">
      <t>ジテン</t>
    </rPh>
    <rPh sb="84" eb="86">
      <t>ジギョウ</t>
    </rPh>
    <rPh sb="87" eb="89">
      <t>ジッシ</t>
    </rPh>
    <rPh sb="121" eb="124">
      <t>ヨテイビ</t>
    </rPh>
    <rPh sb="125" eb="127">
      <t>キサイ</t>
    </rPh>
    <phoneticPr fontId="1"/>
  </si>
  <si>
    <t>※1　今回の協議に併せて一体的に実施する国土強靱化対策の内容を選択してください。平成30年2月1日以降に実施済みの場合は、その関係事業（自費も含む。）を選択してください。</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1"/>
  </si>
  <si>
    <t>○　高齢者施設等の非常用自家発電整備事業</t>
    <rPh sb="9" eb="12">
      <t>ヒジョウヨウ</t>
    </rPh>
    <rPh sb="12" eb="14">
      <t>ジカ</t>
    </rPh>
    <rPh sb="14" eb="16">
      <t>ハツデン</t>
    </rPh>
    <rPh sb="16" eb="18">
      <t>セイビ</t>
    </rPh>
    <phoneticPr fontId="1"/>
  </si>
  <si>
    <t>高齢者施設等の非常用自家発電整備</t>
    <rPh sb="0" eb="3">
      <t>コウレイシャ</t>
    </rPh>
    <rPh sb="3" eb="5">
      <t>シセツ</t>
    </rPh>
    <rPh sb="5" eb="6">
      <t>トウ</t>
    </rPh>
    <rPh sb="7" eb="16">
      <t>ヒジョウヨウジカハツデンセイビ</t>
    </rPh>
    <phoneticPr fontId="1"/>
  </si>
  <si>
    <t>一体的に実施する事業内容</t>
    <rPh sb="0" eb="3">
      <t>イッタイテキ</t>
    </rPh>
    <rPh sb="4" eb="6">
      <t>ジッシ</t>
    </rPh>
    <rPh sb="8" eb="10">
      <t>ジギョウ</t>
    </rPh>
    <rPh sb="10" eb="12">
      <t>ナイヨウ</t>
    </rPh>
    <phoneticPr fontId="1"/>
  </si>
  <si>
    <t>一体的に実施する国土強靱化対策に係る都道府県等の協議番号
※2</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phoneticPr fontId="1"/>
  </si>
  <si>
    <t>国土強靱化と一体的に実施する大規模修繕等の協議を行う場合の協議番号
※2</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</si>
  <si>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※１ 「直近１年間の利用者数（延べ人数）」は、例えば、1日15人が365日間利用した場合は、15人×365日＝5,475人と算出し、5,475と記入。</t>
    <phoneticPr fontId="1"/>
  </si>
  <si>
    <t>国土強靱化と一体的に実施する大規模修繕等の協議を行う場合の協議番号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</si>
  <si>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 今回の国土強靱化対策の協議と併せて、一体的に実施する大規模修繕等の協議を行う場合は、協議番号（通し番号）を記載してください。</t>
    <rPh sb="2" eb="4">
      <t>コンカイ</t>
    </rPh>
    <rPh sb="5" eb="7">
      <t>コクド</t>
    </rPh>
    <rPh sb="7" eb="9">
      <t>キョウジン</t>
    </rPh>
    <rPh sb="9" eb="10">
      <t>カ</t>
    </rPh>
    <rPh sb="10" eb="12">
      <t>タイサク</t>
    </rPh>
    <rPh sb="13" eb="15">
      <t>キョウギ</t>
    </rPh>
    <rPh sb="16" eb="17">
      <t>アワ</t>
    </rPh>
    <rPh sb="20" eb="23">
      <t>イッタイテキ</t>
    </rPh>
    <rPh sb="24" eb="26">
      <t>ジッシ</t>
    </rPh>
    <rPh sb="28" eb="31">
      <t>ダイキボ</t>
    </rPh>
    <rPh sb="31" eb="33">
      <t>シュウゼン</t>
    </rPh>
    <rPh sb="33" eb="34">
      <t>トウ</t>
    </rPh>
    <rPh sb="35" eb="37">
      <t>キョウギ</t>
    </rPh>
    <rPh sb="38" eb="39">
      <t>オコナ</t>
    </rPh>
    <rPh sb="40" eb="42">
      <t>バアイ</t>
    </rPh>
    <rPh sb="44" eb="46">
      <t>キョウギ</t>
    </rPh>
    <rPh sb="46" eb="48">
      <t>バンゴウ</t>
    </rPh>
    <rPh sb="49" eb="50">
      <t>トオ</t>
    </rPh>
    <rPh sb="51" eb="53">
      <t>バンゴウ</t>
    </rPh>
    <rPh sb="55" eb="57">
      <t>キサイ</t>
    </rPh>
    <phoneticPr fontId="1"/>
  </si>
  <si>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1"/>
  </si>
  <si>
    <t>高齢者施設等の水害対策強化</t>
    <rPh sb="0" eb="3">
      <t>コウレイシャ</t>
    </rPh>
    <rPh sb="3" eb="5">
      <t>シセツ</t>
    </rPh>
    <rPh sb="5" eb="6">
      <t>トウ</t>
    </rPh>
    <rPh sb="7" eb="13">
      <t>スイガイタイサクキョウカ</t>
    </rPh>
    <phoneticPr fontId="1"/>
  </si>
  <si>
    <t>⑫その他（水害における被害の発生の危険性が認められると地域防災計画等で定める区域）</t>
    <phoneticPr fontId="1"/>
  </si>
  <si>
    <t>※２ 今回の国土強靱化対策の協議と併せて、一体的に実施する大規模修繕等の協議を行う場合は、協議番号（通し番号）を記載してください。</t>
    <phoneticPr fontId="1"/>
  </si>
  <si>
    <t>※１ 「直近１年間の利用者数（延べ人数）」は、例えば、1日15人が365日間利用した場合は、15人×365日＝5,475人と算出し、5,475と記入。</t>
    <phoneticPr fontId="4"/>
  </si>
  <si>
    <t>※2　今回の協議に併せて一体的に実施する国土強靱化対策の整備計画シートにおける都道府県等の協議番号を記載してください（ブロック塀等改修はR列、非常用自家発電整備はU列、水害対策強化はAG列の番号）。平成30年2月1日以降に実施した場合は記載不要です。</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セイビ</t>
    </rPh>
    <rPh sb="30" eb="32">
      <t>ケイカク</t>
    </rPh>
    <rPh sb="39" eb="43">
      <t>トドウフケン</t>
    </rPh>
    <rPh sb="43" eb="44">
      <t>トウ</t>
    </rPh>
    <rPh sb="45" eb="47">
      <t>キョウギ</t>
    </rPh>
    <rPh sb="47" eb="49">
      <t>バンゴウ</t>
    </rPh>
    <rPh sb="50" eb="52">
      <t>キサイ</t>
    </rPh>
    <rPh sb="63" eb="67">
      <t>ベイトウカイシュウ</t>
    </rPh>
    <rPh sb="69" eb="70">
      <t>レツ</t>
    </rPh>
    <rPh sb="71" eb="80">
      <t>ヒジョウヨウジカハツデンセイビ</t>
    </rPh>
    <rPh sb="82" eb="83">
      <t>レツ</t>
    </rPh>
    <rPh sb="84" eb="90">
      <t>スイガイタイサクキョウカ</t>
    </rPh>
    <rPh sb="93" eb="94">
      <t>レツ</t>
    </rPh>
    <rPh sb="95" eb="97">
      <t>バンゴウ</t>
    </rPh>
    <rPh sb="99" eb="101">
      <t>ヘイセイ</t>
    </rPh>
    <rPh sb="103" eb="104">
      <t>ネン</t>
    </rPh>
    <rPh sb="105" eb="106">
      <t>ガツ</t>
    </rPh>
    <rPh sb="107" eb="108">
      <t>ニチ</t>
    </rPh>
    <rPh sb="108" eb="110">
      <t>イコウ</t>
    </rPh>
    <rPh sb="111" eb="113">
      <t>ジッシ</t>
    </rPh>
    <rPh sb="115" eb="117">
      <t>バアイ</t>
    </rPh>
    <rPh sb="118" eb="120">
      <t>キサイ</t>
    </rPh>
    <rPh sb="120" eb="122">
      <t>フヨウ</t>
    </rPh>
    <phoneticPr fontId="1"/>
  </si>
  <si>
    <t>老人短期入所施設（定員30人以上）</t>
    <phoneticPr fontId="1"/>
  </si>
  <si>
    <t>老人短期入所施設（定員29人以下）</t>
    <phoneticPr fontId="1"/>
  </si>
  <si>
    <t>総事業費
（千円）
(a)</t>
    <rPh sb="0" eb="1">
      <t>ソウ</t>
    </rPh>
    <rPh sb="1" eb="4">
      <t>ジギョウヒ</t>
    </rPh>
    <rPh sb="6" eb="8">
      <t>センエン</t>
    </rPh>
    <phoneticPr fontId="1"/>
  </si>
  <si>
    <t>対象経費の実支出（予定）額
（千円）
(b)</t>
    <rPh sb="0" eb="2">
      <t>タイショウ</t>
    </rPh>
    <rPh sb="2" eb="4">
      <t>ケイヒ</t>
    </rPh>
    <rPh sb="5" eb="8">
      <t>ジツシシュツ</t>
    </rPh>
    <rPh sb="9" eb="11">
      <t>ヨテイ</t>
    </rPh>
    <rPh sb="12" eb="13">
      <t>ガク</t>
    </rPh>
    <rPh sb="15" eb="17">
      <t>センエン</t>
    </rPh>
    <phoneticPr fontId="1"/>
  </si>
  <si>
    <t>交付基準単価
（千円）
(C=(a)か(b)の低い額)</t>
    <rPh sb="0" eb="2">
      <t>コウフ</t>
    </rPh>
    <rPh sb="2" eb="4">
      <t>キジュン</t>
    </rPh>
    <rPh sb="4" eb="6">
      <t>タンカ</t>
    </rPh>
    <rPh sb="8" eb="10">
      <t>センエン</t>
    </rPh>
    <phoneticPr fontId="1"/>
  </si>
  <si>
    <t>○　高齢者施設等の水害対策強化事業</t>
    <rPh sb="9" eb="15">
      <t>スイガイタイサクキョウカ</t>
    </rPh>
    <rPh sb="15" eb="17">
      <t>ジギョウ</t>
    </rPh>
    <phoneticPr fontId="1"/>
  </si>
  <si>
    <t>過去３ヶ月間（令和８年１月～令和８年３月分）の全入所（居）者、宿泊者の数（延べ人数）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1"/>
  </si>
  <si>
    <t>左のうち、医療的配慮（人工呼吸器・酸素療法・喀痰吸引等）が必要な者
（延べ人数）（R７.４月～R８.３月）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1"/>
  </si>
  <si>
    <t>直近１年間の利用者数（延べ人数）
（R７.４月～R８.３月）※1</t>
    <rPh sb="0" eb="2">
      <t>チョッキン</t>
    </rPh>
    <rPh sb="3" eb="5">
      <t>ネンカン</t>
    </rPh>
    <phoneticPr fontId="1"/>
  </si>
  <si>
    <t>過去３ヶ月間（令和８年１月～令和８年３月分）の入所（居）者、宿泊者に占める要介護３～５の者の割合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1"/>
  </si>
  <si>
    <t>法人名</t>
    <rPh sb="0" eb="3">
      <t>ホウジンメイ</t>
    </rPh>
    <phoneticPr fontId="1"/>
  </si>
  <si>
    <t>施設所在地</t>
    <rPh sb="0" eb="5">
      <t>シセツショザイチ</t>
    </rPh>
    <phoneticPr fontId="1"/>
  </si>
  <si>
    <t>実施年度</t>
    <rPh sb="0" eb="4">
      <t>ジッシネンド</t>
    </rPh>
    <phoneticPr fontId="1"/>
  </si>
  <si>
    <t>令和９年度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</si>
  <si>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</si>
  <si>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</si>
  <si>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実施年度
（プルダウン）</t>
    <rPh sb="0" eb="4">
      <t>ジッシネンド</t>
    </rPh>
    <phoneticPr fontId="1"/>
  </si>
  <si>
    <t>利用定員
（令和８年８月1日時点）</t>
    <rPh sb="0" eb="2">
      <t>リヨウ</t>
    </rPh>
    <rPh sb="2" eb="4">
      <t>テイイン</t>
    </rPh>
    <rPh sb="6" eb="8">
      <t>レイワ</t>
    </rPh>
    <rPh sb="9" eb="10">
      <t>ネン</t>
    </rPh>
    <rPh sb="11" eb="12">
      <t>ガツ</t>
    </rPh>
    <rPh sb="13" eb="14">
      <t>ニチ</t>
    </rPh>
    <rPh sb="14" eb="16">
      <t>ジテン</t>
    </rPh>
    <phoneticPr fontId="1"/>
  </si>
  <si>
    <t>宿泊を伴うデイサービス</t>
    <rPh sb="0" eb="2">
      <t>シュクハク</t>
    </rPh>
    <rPh sb="3" eb="4">
      <t>トモナ</t>
    </rPh>
    <phoneticPr fontId="1"/>
  </si>
  <si>
    <t>実施年度
（プルダウン）</t>
    <rPh sb="0" eb="4">
      <t>ジッシネンド</t>
    </rPh>
    <phoneticPr fontId="1"/>
  </si>
  <si>
    <t>事業内容
（どのような危険性を改善するためのどのような事業内容か、具体的に明記）</t>
    <phoneticPr fontId="1"/>
  </si>
  <si>
    <t>交付予定額
（千円）
(D=(C)*3/4)</t>
    <rPh sb="0" eb="2">
      <t>コウフ</t>
    </rPh>
    <rPh sb="2" eb="4">
      <t>ヨテイ</t>
    </rPh>
    <rPh sb="4" eb="5">
      <t>ガク</t>
    </rPh>
    <rPh sb="7" eb="9">
      <t>センエン</t>
    </rPh>
    <phoneticPr fontId="1"/>
  </si>
  <si>
    <t>施設の所在地</t>
    <rPh sb="0" eb="2">
      <t>シセツ</t>
    </rPh>
    <rPh sb="3" eb="6">
      <t>ショザイチ</t>
    </rPh>
    <phoneticPr fontId="1"/>
  </si>
  <si>
    <t>施設所在地</t>
    <rPh sb="0" eb="2">
      <t>シセツ</t>
    </rPh>
    <rPh sb="2" eb="5">
      <t>ショザイチ</t>
    </rPh>
    <phoneticPr fontId="1"/>
  </si>
  <si>
    <t>事業内容①
（リストから選択）</t>
    <rPh sb="0" eb="1">
      <t>コト</t>
    </rPh>
    <rPh sb="1" eb="2">
      <t>ギョウ</t>
    </rPh>
    <rPh sb="2" eb="3">
      <t>ウチ</t>
    </rPh>
    <rPh sb="3" eb="4">
      <t>カタチ</t>
    </rPh>
    <rPh sb="12" eb="14">
      <t>センタク</t>
    </rPh>
    <phoneticPr fontId="1"/>
  </si>
  <si>
    <t>大規模修繕</t>
    <rPh sb="0" eb="5">
      <t>ダイキボシュウゼン</t>
    </rPh>
    <phoneticPr fontId="1"/>
  </si>
  <si>
    <t>事業内容</t>
    <rPh sb="0" eb="4">
      <t>ジギョウナイヨウ</t>
    </rPh>
    <phoneticPr fontId="1"/>
  </si>
  <si>
    <t>①施設の一部改修</t>
    <rPh sb="1" eb="3">
      <t>シセツ</t>
    </rPh>
    <rPh sb="4" eb="6">
      <t>イチブ</t>
    </rPh>
    <rPh sb="6" eb="8">
      <t>カイシュウ</t>
    </rPh>
    <phoneticPr fontId="1"/>
  </si>
  <si>
    <t>②施設の付帯設備の改造</t>
    <rPh sb="1" eb="3">
      <t>シセツ</t>
    </rPh>
    <rPh sb="4" eb="8">
      <t>フタイセツビ</t>
    </rPh>
    <rPh sb="9" eb="11">
      <t>カイゾウ</t>
    </rPh>
    <phoneticPr fontId="1"/>
  </si>
  <si>
    <t>③施設の冷暖房設備の設置</t>
    <rPh sb="1" eb="3">
      <t>シセツ</t>
    </rPh>
    <rPh sb="4" eb="9">
      <t>レイダンボウセツビ</t>
    </rPh>
    <rPh sb="10" eb="12">
      <t>セッチ</t>
    </rPh>
    <phoneticPr fontId="1"/>
  </si>
  <si>
    <t>④避難経路等の整備</t>
    <rPh sb="1" eb="6">
      <t>ヒナンケイロトウ</t>
    </rPh>
    <rPh sb="7" eb="9">
      <t>セイビ</t>
    </rPh>
    <phoneticPr fontId="1"/>
  </si>
  <si>
    <t>⑤環境上の条件等により必要になった施設の一部改修</t>
    <rPh sb="1" eb="4">
      <t>カンキョウジョウ</t>
    </rPh>
    <rPh sb="5" eb="8">
      <t>ジョウケントウ</t>
    </rPh>
    <rPh sb="11" eb="13">
      <t>ヒツヨウ</t>
    </rPh>
    <rPh sb="17" eb="19">
      <t>シセツ</t>
    </rPh>
    <rPh sb="20" eb="24">
      <t>イチブカイシュウ</t>
    </rPh>
    <phoneticPr fontId="1"/>
  </si>
  <si>
    <t xml:space="preserve">⑥消防法及び建築基準法等関係
法令の改正により新たにその規
定に適合させるために必要とな
る改修 </t>
    <phoneticPr fontId="1"/>
  </si>
  <si>
    <t>⑦消融雪設備整備</t>
    <phoneticPr fontId="1"/>
  </si>
  <si>
    <t>⑧土砂災害等に備えた施設の一部改修等</t>
    <rPh sb="1" eb="5">
      <t>ドシャサイガイ</t>
    </rPh>
    <rPh sb="5" eb="6">
      <t>トウ</t>
    </rPh>
    <rPh sb="7" eb="8">
      <t>ソナ</t>
    </rPh>
    <rPh sb="10" eb="12">
      <t>シセツ</t>
    </rPh>
    <rPh sb="13" eb="18">
      <t>イチブカイシュウトウ</t>
    </rPh>
    <phoneticPr fontId="1"/>
  </si>
  <si>
    <t>⑨施設の改修整備</t>
    <rPh sb="1" eb="3">
      <t>シセツ</t>
    </rPh>
    <rPh sb="4" eb="8">
      <t>カイシュウセイビ</t>
    </rPh>
    <phoneticPr fontId="1"/>
  </si>
  <si>
    <t>⑩その他施設における大規模な修繕等</t>
    <rPh sb="3" eb="4">
      <t>タ</t>
    </rPh>
    <rPh sb="4" eb="6">
      <t>シセツ</t>
    </rPh>
    <rPh sb="10" eb="13">
      <t>ダイキボ</t>
    </rPh>
    <rPh sb="14" eb="17">
      <t>シュウゼントウ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</si>
</sst>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0_ "/>
    <numFmt numFmtId="178" formatCode="#,##0_);[Red]\(#,##0\)"/>
    <numFmt numFmtId="179" formatCode="0.0%"/>
    <numFmt numFmtId="180" formatCode="0.0_);[Red]\(0.0\)"/>
    <numFmt numFmtId="181" formatCode="0_);[Red]\(0\)"/>
    <numFmt numFmtId="182" formatCode="0.0"/>
  </numFmts>
  <fonts count="33">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10"/>
      <color rgb="FFFF0000"/>
      <name val="ＭＳ Ｐゴシック"/>
      <family val="3"/>
      <charset val="128"/>
    </font>
    <font>
      <b/>
      <sz val="14"/>
      <color theme="1"/>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b/>
      <sz val="14"/>
      <color rgb="FFFF0000"/>
      <name val="游ゴシック"/>
      <family val="3"/>
      <charset val="128"/>
    </font>
    <font>
      <sz val="16"/>
      <color theme="1"/>
      <name val="游ゴシック"/>
      <family val="3"/>
      <charset val="128"/>
    </font>
    <font>
      <sz val="10"/>
      <color rgb="FF000000"/>
      <name val="游ゴシック"/>
      <family val="3"/>
      <charset val="128"/>
    </font>
    <font>
      <sz val="12"/>
      <name val="游ゴシック"/>
      <family val="3"/>
      <charset val="128"/>
    </font>
    <font>
      <b/>
      <sz val="10"/>
      <color rgb="FFFF0000"/>
      <name val="游ゴシック"/>
      <family val="3"/>
      <charset val="128"/>
    </font>
    <font>
      <sz val="10"/>
      <color theme="1"/>
      <name val="Yu Gothic Medium"/>
      <family val="2"/>
      <charset val="128"/>
    </font>
    <font>
      <sz val="10"/>
      <color theme="1"/>
      <name val="Yu Gothic Medium"/>
      <family val="3"/>
      <charset val="128"/>
    </font>
    <font>
      <sz val="11"/>
      <name val="Yu Gothic Medium"/>
      <family val="2"/>
      <charset val="128"/>
    </font>
    <font>
      <sz val="11"/>
      <color theme="1"/>
      <name val="Yu Gothic Medium"/>
      <family val="3"/>
      <charset val="128"/>
    </font>
    <font>
      <sz val="11"/>
      <color rgb="FFFF0000"/>
      <name val="Yu Gothic Medium"/>
      <family val="3"/>
      <charset val="128"/>
    </font>
    <font>
      <sz val="10"/>
      <color rgb="FFFF0000"/>
      <name val="游ゴシック"/>
      <family val="3"/>
      <charset val="128"/>
    </font>
    <font>
      <b/>
      <sz val="14"/>
      <color theme="1"/>
      <name val="游ゴシック"/>
      <family val="3"/>
      <charset val="128"/>
    </font>
    <font>
      <b/>
      <sz val="11"/>
      <color rgb="FFFF0000"/>
      <name val="游ゴシック"/>
      <family val="3"/>
      <charset val="128"/>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B050"/>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xf numFmtId="9" fontId="5" fillId="0" borderId="0" applyFont="0" applyFill="0" applyBorder="0" applyAlignment="0" applyProtection="0">
      <alignment vertical="center"/>
    </xf>
  </cellStyleXfs>
  <cellXfs count="137">
    <xf numFmtId="0" fontId="0" fillId="0" borderId="0" xfId="0">
      <alignment vertical="center"/>
    </xf>
    <xf numFmtId="0" fontId="11" fillId="0" borderId="0" xfId="0" applyFont="1">
      <alignment vertical="center"/>
    </xf>
    <xf numFmtId="3" fontId="6" fillId="0" borderId="0" xfId="0" applyNumberFormat="1" applyFont="1">
      <alignment vertical="center"/>
    </xf>
    <xf numFmtId="0" fontId="12" fillId="0" borderId="0" xfId="0" applyFont="1" applyAlignment="1">
      <alignment horizontal="righ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4" fillId="0" borderId="1" xfId="0" applyFont="1" applyBorder="1" applyAlignment="1">
      <alignment vertical="center" wrapText="1"/>
    </xf>
    <xf numFmtId="0" fontId="17" fillId="0" borderId="1" xfId="0" applyFont="1" applyBorder="1" applyAlignment="1">
      <alignment vertical="center" wrapText="1"/>
    </xf>
    <xf numFmtId="177" fontId="14" fillId="0" borderId="1" xfId="0" applyNumberFormat="1" applyFont="1" applyBorder="1" applyAlignment="1">
      <alignment vertical="center" wrapText="1"/>
    </xf>
    <xf numFmtId="0" fontId="20" fillId="0" borderId="0" xfId="0" applyFont="1">
      <alignment vertical="center"/>
    </xf>
    <xf numFmtId="0" fontId="18" fillId="0" borderId="0" xfId="0" applyFont="1">
      <alignment vertical="center"/>
    </xf>
    <xf numFmtId="0" fontId="19" fillId="0" borderId="0" xfId="0" applyFont="1">
      <alignment vertical="center"/>
    </xf>
    <xf numFmtId="0" fontId="22" fillId="0" borderId="0" xfId="0" applyFont="1" applyAlignment="1">
      <alignment horizontal="left" vertical="center" readingOrder="1"/>
    </xf>
    <xf numFmtId="0" fontId="22" fillId="0" borderId="0" xfId="0" applyFont="1">
      <alignment vertical="center"/>
    </xf>
    <xf numFmtId="0" fontId="23" fillId="0" borderId="0" xfId="0" applyFont="1">
      <alignment vertical="center"/>
    </xf>
    <xf numFmtId="0" fontId="17" fillId="0" borderId="0" xfId="0" applyFont="1">
      <alignment vertical="center"/>
    </xf>
    <xf numFmtId="0" fontId="14" fillId="0" borderId="1" xfId="0" applyFont="1" applyBorder="1">
      <alignment vertical="center"/>
    </xf>
    <xf numFmtId="176" fontId="14" fillId="0" borderId="1" xfId="0" applyNumberFormat="1" applyFont="1" applyBorder="1" applyAlignment="1">
      <alignment vertical="center" wrapText="1"/>
    </xf>
    <xf numFmtId="0" fontId="19" fillId="0" borderId="1" xfId="0" applyFont="1" applyBorder="1" applyAlignment="1">
      <alignment horizontal="right" vertical="center"/>
    </xf>
    <xf numFmtId="0" fontId="14" fillId="0" borderId="1" xfId="0" applyFont="1" applyBorder="1" applyAlignment="1">
      <alignment horizontal="right" vertical="center"/>
    </xf>
    <xf numFmtId="180" fontId="14" fillId="0" borderId="1" xfId="0" applyNumberFormat="1" applyFont="1" applyBorder="1">
      <alignment vertical="center"/>
    </xf>
    <xf numFmtId="0" fontId="17" fillId="0" borderId="0" xfId="0" applyFont="1" applyAlignment="1">
      <alignment horizontal="center" vertical="center"/>
    </xf>
    <xf numFmtId="0" fontId="14" fillId="0" borderId="1" xfId="0" applyFont="1" applyBorder="1" applyAlignment="1">
      <alignment horizontal="left"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178" fontId="14" fillId="0" borderId="1" xfId="0" applyNumberFormat="1" applyFont="1" applyBorder="1" applyAlignment="1">
      <alignment vertical="center" wrapText="1"/>
    </xf>
    <xf numFmtId="0" fontId="25" fillId="0" borderId="0" xfId="0" applyFont="1">
      <alignment vertical="center"/>
    </xf>
    <xf numFmtId="0" fontId="26" fillId="0" borderId="0" xfId="0" applyFont="1">
      <alignmen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17" fillId="3" borderId="1" xfId="0" applyFont="1" applyFill="1" applyBorder="1" applyAlignment="1">
      <alignment horizontal="center" vertical="center" wrapText="1"/>
    </xf>
    <xf numFmtId="176" fontId="14" fillId="0" borderId="2" xfId="0" applyNumberFormat="1" applyFont="1" applyBorder="1" applyAlignment="1">
      <alignment vertical="center" wrapText="1"/>
    </xf>
    <xf numFmtId="181" fontId="17" fillId="0" borderId="0" xfId="0" applyNumberFormat="1" applyFont="1">
      <alignment vertical="center"/>
    </xf>
    <xf numFmtId="181" fontId="14" fillId="0" borderId="1" xfId="0" applyNumberFormat="1" applyFont="1" applyBorder="1" applyAlignment="1">
      <alignment vertical="center" wrapText="1"/>
    </xf>
    <xf numFmtId="181" fontId="13" fillId="0" borderId="0" xfId="0" applyNumberFormat="1" applyFont="1">
      <alignment vertical="center"/>
    </xf>
    <xf numFmtId="181" fontId="14" fillId="0" borderId="0" xfId="0" applyNumberFormat="1" applyFont="1">
      <alignment vertical="center"/>
    </xf>
    <xf numFmtId="0" fontId="21" fillId="0" borderId="0" xfId="0" applyFont="1">
      <alignment vertical="center"/>
    </xf>
    <xf numFmtId="0" fontId="31" fillId="0" borderId="0" xfId="0" applyFont="1" applyAlignment="1">
      <alignment horizontal="right" vertical="center"/>
    </xf>
    <xf numFmtId="0" fontId="14" fillId="3" borderId="0" xfId="0" applyFont="1" applyFill="1">
      <alignment vertical="center"/>
    </xf>
    <xf numFmtId="3" fontId="14" fillId="0" borderId="0" xfId="0" applyNumberFormat="1" applyFont="1">
      <alignment vertical="center"/>
    </xf>
    <xf numFmtId="0" fontId="30" fillId="0" borderId="0" xfId="0" applyFont="1">
      <alignment vertical="center"/>
    </xf>
    <xf numFmtId="0" fontId="14" fillId="0" borderId="0" xfId="0" applyFont="1" applyAlignment="1">
      <alignment horizontal="center" vertical="center"/>
    </xf>
    <xf numFmtId="0" fontId="24" fillId="0" borderId="0" xfId="0" applyFont="1" applyAlignment="1">
      <alignment horizontal="centerContinuous" vertical="center"/>
    </xf>
    <xf numFmtId="0" fontId="16" fillId="0" borderId="0" xfId="0" applyFont="1">
      <alignment vertical="center"/>
    </xf>
    <xf numFmtId="181" fontId="14" fillId="0" borderId="1" xfId="0" applyNumberFormat="1" applyFont="1" applyBorder="1">
      <alignment vertical="center"/>
    </xf>
    <xf numFmtId="0" fontId="0" fillId="0" borderId="0" xfId="0" applyAlignment="1">
      <alignment vertical="center" wrapText="1"/>
    </xf>
    <xf numFmtId="0" fontId="18" fillId="5" borderId="1" xfId="0" applyFont="1" applyFill="1" applyBorder="1" applyAlignment="1">
      <alignment horizontal="center" vertical="center" wrapText="1"/>
    </xf>
    <xf numFmtId="0" fontId="14" fillId="5" borderId="1" xfId="0" applyFont="1" applyFill="1" applyBorder="1" applyAlignment="1">
      <alignment vertical="center" wrapText="1"/>
    </xf>
    <xf numFmtId="0" fontId="0" fillId="0" borderId="0" xfId="0" applyAlignment="1">
      <alignment vertical="center" shrinkToFit="1"/>
    </xf>
    <xf numFmtId="9" fontId="14" fillId="6" borderId="1" xfId="0" applyNumberFormat="1" applyFont="1" applyFill="1" applyBorder="1" applyAlignment="1">
      <alignment vertical="center" wrapText="1"/>
    </xf>
    <xf numFmtId="0" fontId="14" fillId="6" borderId="1" xfId="0" applyFont="1" applyFill="1" applyBorder="1">
      <alignment vertical="center"/>
    </xf>
    <xf numFmtId="40" fontId="14" fillId="0" borderId="1" xfId="7" applyNumberFormat="1" applyFont="1" applyBorder="1" applyAlignment="1">
      <alignment horizontal="right" vertical="center"/>
    </xf>
    <xf numFmtId="38" fontId="14" fillId="0" borderId="1" xfId="7" applyFont="1" applyBorder="1" applyAlignment="1">
      <alignment horizontal="right" vertical="center"/>
    </xf>
    <xf numFmtId="38" fontId="19" fillId="0" borderId="1" xfId="7" applyFont="1" applyBorder="1" applyAlignment="1">
      <alignment horizontal="right" vertical="center"/>
    </xf>
    <xf numFmtId="177" fontId="14" fillId="6" borderId="1" xfId="0" applyNumberFormat="1" applyFont="1" applyFill="1" applyBorder="1" applyAlignment="1">
      <alignment vertical="center" wrapText="1"/>
    </xf>
    <xf numFmtId="38" fontId="14" fillId="6" borderId="1" xfId="7" applyNumberFormat="1" applyFont="1" applyFill="1" applyBorder="1" applyAlignment="1">
      <alignment horizontal="right"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179" fontId="14" fillId="6" borderId="1" xfId="9" applyNumberFormat="1" applyFont="1" applyFill="1" applyBorder="1" applyAlignment="1">
      <alignment horizontal="right" vertical="center"/>
    </xf>
    <xf numFmtId="180" fontId="14" fillId="5" borderId="1" xfId="0" applyNumberFormat="1" applyFont="1" applyFill="1" applyBorder="1" applyAlignment="1">
      <alignment horizontal="center" vertical="center"/>
    </xf>
    <xf numFmtId="0" fontId="14" fillId="5" borderId="1" xfId="0" applyFont="1" applyFill="1" applyBorder="1" applyAlignment="1">
      <alignment vertical="center" shrinkToFit="1"/>
    </xf>
    <xf numFmtId="0" fontId="31" fillId="0" borderId="0" xfId="0" applyFont="1">
      <alignment vertical="center"/>
    </xf>
    <xf numFmtId="179" fontId="14" fillId="6" borderId="1" xfId="0" applyNumberFormat="1" applyFont="1" applyFill="1" applyBorder="1" applyAlignment="1">
      <alignment horizontal="right" vertical="center" wrapText="1"/>
    </xf>
    <xf numFmtId="0" fontId="6" fillId="0" borderId="0" xfId="0" applyFont="1" applyAlignment="1">
      <alignment vertical="center" shrinkToFit="1"/>
    </xf>
    <xf numFmtId="0" fontId="14" fillId="5" borderId="1" xfId="0" applyFont="1" applyFill="1" applyBorder="1" applyAlignment="1">
      <alignment horizontal="center" vertical="center" wrapText="1"/>
    </xf>
    <xf numFmtId="0" fontId="7" fillId="0" borderId="0" xfId="0" applyFont="1">
      <alignment vertical="center"/>
    </xf>
    <xf numFmtId="0" fontId="17" fillId="7" borderId="1" xfId="0" applyFont="1" applyFill="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6"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38" fontId="17" fillId="0" borderId="1" xfId="7" applyFont="1" applyFill="1" applyBorder="1" applyAlignment="1">
      <alignment horizontal="center" vertical="center" wrapText="1"/>
    </xf>
    <xf numFmtId="38" fontId="17" fillId="6" borderId="1" xfId="7" applyFont="1" applyFill="1" applyBorder="1" applyAlignment="1">
      <alignment horizontal="center" vertical="center" wrapText="1"/>
    </xf>
    <xf numFmtId="0" fontId="0" fillId="8" borderId="0" xfId="0" applyFill="1" applyAlignment="1">
      <alignment vertical="center" wrapText="1"/>
    </xf>
    <xf numFmtId="0" fontId="17" fillId="5" borderId="1" xfId="0" applyFont="1" applyFill="1" applyBorder="1" applyAlignment="1">
      <alignment horizontal="left" vertical="center" wrapText="1"/>
    </xf>
    <xf numFmtId="0" fontId="15" fillId="5" borderId="3"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vertical="center" wrapText="1"/>
    </xf>
    <xf numFmtId="0" fontId="0" fillId="2" borderId="0" xfId="0" applyFill="1" applyAlignment="1">
      <alignment vertical="center" wrapText="1"/>
    </xf>
    <xf numFmtId="177" fontId="7" fillId="6" borderId="1" xfId="0" applyNumberFormat="1" applyFont="1" applyFill="1" applyBorder="1" applyAlignment="1">
      <alignment vertical="center" wrapText="1"/>
    </xf>
    <xf numFmtId="0" fontId="19" fillId="0" borderId="0" xfId="0" applyFont="1" applyAlignment="1">
      <alignment vertical="center" shrinkToFit="1"/>
    </xf>
    <xf numFmtId="38" fontId="0" fillId="0" borderId="0" xfId="7" applyFont="1" applyAlignment="1">
      <alignment vertical="center" shrinkToFit="1"/>
    </xf>
    <xf numFmtId="177" fontId="14" fillId="5" borderId="1" xfId="0" applyNumberFormat="1" applyFont="1" applyFill="1" applyBorder="1" applyAlignment="1">
      <alignment vertical="center" wrapText="1"/>
    </xf>
    <xf numFmtId="0" fontId="0" fillId="4" borderId="0" xfId="0" applyFill="1" applyAlignment="1">
      <alignment vertical="center" wrapText="1"/>
    </xf>
    <xf numFmtId="0" fontId="0" fillId="9" borderId="0" xfId="0" applyFill="1" applyAlignment="1">
      <alignment vertical="center" wrapTex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0" fillId="13" borderId="0" xfId="0" applyFill="1" applyAlignment="1">
      <alignment vertical="center" wrapText="1"/>
    </xf>
    <xf numFmtId="0" fontId="14" fillId="5" borderId="1" xfId="0" applyNumberFormat="1" applyFont="1" applyFill="1" applyBorder="1" applyAlignment="1">
      <alignment vertical="center" wrapText="1"/>
    </xf>
    <xf numFmtId="0" fontId="17" fillId="0" borderId="1" xfId="0" applyFont="1" applyFill="1" applyBorder="1" applyAlignment="1">
      <alignment horizontal="center" vertical="center" wrapText="1"/>
    </xf>
    <xf numFmtId="0" fontId="0" fillId="14" borderId="0" xfId="0" applyFill="1" applyAlignment="1">
      <alignment vertical="center" wrapText="1"/>
    </xf>
    <xf numFmtId="0" fontId="32" fillId="0" borderId="0" xfId="0" applyFont="1">
      <alignment vertical="center"/>
    </xf>
    <xf numFmtId="38" fontId="17" fillId="15" borderId="1" xfId="7" applyFont="1" applyFill="1" applyBorder="1" applyAlignment="1">
      <alignment horizontal="center" vertical="center" wrapText="1"/>
    </xf>
    <xf numFmtId="179" fontId="14" fillId="15" borderId="1" xfId="0" applyNumberFormat="1" applyFont="1" applyFill="1" applyBorder="1" applyAlignment="1">
      <alignment horizontal="right" vertical="center" wrapText="1"/>
    </xf>
    <xf numFmtId="0" fontId="0" fillId="16" borderId="0" xfId="0" applyFill="1" applyAlignment="1">
      <alignment vertical="center" wrapText="1"/>
    </xf>
    <xf numFmtId="0" fontId="14" fillId="0" borderId="1" xfId="0" applyFont="1" applyBorder="1" applyAlignment="1">
      <alignment horizontal="left" vertical="center" wrapText="1"/>
    </xf>
    <xf numFmtId="38" fontId="17" fillId="7" borderId="1" xfId="7" applyFont="1" applyFill="1" applyBorder="1" applyAlignment="1">
      <alignment horizontal="center" vertical="center" wrapText="1"/>
    </xf>
    <xf numFmtId="0" fontId="14" fillId="7" borderId="1" xfId="0" applyFont="1" applyFill="1" applyBorder="1" applyAlignment="1">
      <alignment vertical="center" wrapText="1"/>
    </xf>
    <xf numFmtId="0" fontId="14" fillId="7" borderId="1" xfId="0" applyNumberFormat="1" applyFont="1" applyFill="1" applyBorder="1" applyAlignment="1">
      <alignment vertical="center" wrapText="1"/>
    </xf>
    <xf numFmtId="179" fontId="14" fillId="7" borderId="1" xfId="0" applyNumberFormat="1" applyFont="1" applyFill="1" applyBorder="1" applyAlignment="1">
      <alignment horizontal="right" vertical="center" wrapText="1"/>
    </xf>
    <xf numFmtId="0" fontId="17" fillId="0" borderId="1" xfId="0" applyFont="1" applyBorder="1" applyAlignment="1">
      <alignment horizontal="center" vertical="center" wrapText="1"/>
    </xf>
    <xf numFmtId="0" fontId="17" fillId="6" borderId="1" xfId="0" applyFont="1" applyFill="1" applyBorder="1" applyAlignment="1">
      <alignment horizontal="center" vertical="center" wrapText="1"/>
    </xf>
    <xf numFmtId="182" fontId="13" fillId="0" borderId="0" xfId="0" applyNumberFormat="1" applyFont="1">
      <alignment vertical="center"/>
    </xf>
    <xf numFmtId="0" fontId="17" fillId="5" borderId="1" xfId="0" applyFont="1" applyFill="1" applyBorder="1" applyAlignment="1">
      <alignment horizontal="center" vertical="center" wrapText="1"/>
    </xf>
    <xf numFmtId="0" fontId="14" fillId="5" borderId="1" xfId="0" applyFont="1" applyFill="1" applyBorder="1">
      <alignment vertical="center"/>
    </xf>
    <xf numFmtId="0" fontId="17" fillId="5" borderId="3"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0" fillId="17" borderId="0" xfId="0" applyFill="1" applyAlignment="1">
      <alignment vertical="center" wrapText="1"/>
    </xf>
    <xf numFmtId="0" fontId="0" fillId="0" borderId="0" xfId="0" applyAlignment="1">
      <alignment vertical="center" wrapText="1" shrinkToFit="1"/>
    </xf>
    <xf numFmtId="0" fontId="17" fillId="0" borderId="3" xfId="0" applyFont="1" applyBorder="1" applyAlignment="1">
      <alignment horizontal="center" vertical="center" wrapText="1"/>
    </xf>
    <xf numFmtId="0" fontId="17" fillId="0" borderId="2" xfId="0" applyFont="1" applyBorder="1" applyAlignment="1">
      <alignment horizontal="center" vertical="center"/>
    </xf>
    <xf numFmtId="0" fontId="17" fillId="0" borderId="1" xfId="0" applyFont="1" applyBorder="1" applyAlignment="1">
      <alignment horizontal="center" vertical="center"/>
    </xf>
    <xf numFmtId="0" fontId="17" fillId="5" borderId="1"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3" xfId="0" applyFont="1" applyFill="1" applyBorder="1" applyAlignment="1">
      <alignment horizontal="center" vertical="center" wrapText="1"/>
    </xf>
    <xf numFmtId="0" fontId="17" fillId="5" borderId="2" xfId="0" applyFont="1" applyFill="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8" fillId="6" borderId="1" xfId="0" applyFont="1" applyFill="1" applyBorder="1" applyAlignment="1">
      <alignment horizontal="center" vertical="center" wrapText="1"/>
    </xf>
    <xf numFmtId="181" fontId="18" fillId="0" borderId="3" xfId="0" applyNumberFormat="1" applyFont="1" applyBorder="1" applyAlignment="1">
      <alignment horizontal="center" vertical="center" wrapText="1"/>
    </xf>
    <xf numFmtId="181" fontId="18" fillId="0" borderId="2" xfId="0" applyNumberFormat="1" applyFont="1" applyBorder="1" applyAlignment="1">
      <alignment horizontal="center" vertical="center" wrapText="1"/>
    </xf>
    <xf numFmtId="0" fontId="17" fillId="6" borderId="1" xfId="0" applyFont="1" applyFill="1" applyBorder="1" applyAlignment="1">
      <alignment horizontal="center" vertical="center" wrapText="1"/>
    </xf>
    <xf numFmtId="38" fontId="17" fillId="0" borderId="1" xfId="7" applyFont="1" applyBorder="1" applyAlignment="1">
      <alignment horizontal="center" vertical="center" wrapText="1"/>
    </xf>
    <xf numFmtId="38" fontId="17" fillId="0" borderId="1" xfId="7" applyFont="1" applyFill="1" applyBorder="1" applyAlignment="1">
      <alignment horizontal="center" vertical="center" wrapText="1"/>
    </xf>
    <xf numFmtId="38" fontId="17" fillId="6" borderId="1" xfId="7" applyFont="1" applyFill="1" applyBorder="1" applyAlignment="1">
      <alignment horizontal="center" vertical="center" wrapText="1"/>
    </xf>
    <xf numFmtId="38" fontId="18" fillId="5" borderId="3" xfId="7" applyFont="1" applyFill="1" applyBorder="1" applyAlignment="1">
      <alignment horizontal="center" vertical="center" wrapText="1"/>
    </xf>
    <xf numFmtId="38" fontId="18" fillId="5" borderId="2" xfId="7" applyFont="1" applyFill="1" applyBorder="1" applyAlignment="1">
      <alignment horizontal="center" vertical="center" wrapText="1"/>
    </xf>
  </cellXfs>
  <cellStyles count="10">
    <cellStyle name="パーセント" xfId="9" builtinId="5"/>
    <cellStyle name="桁区切り" xfId="7" builtinId="6"/>
    <cellStyle name="桁区切り 2" xfId="2" xr:uid="{00000000-0005-0000-0000-000001000000}"/>
    <cellStyle name="桁区切り 3" xfId="4" xr:uid="{00000000-0005-0000-0000-000002000000}"/>
    <cellStyle name="桁区切り 4" xfId="3" xr:uid="{00000000-0005-0000-0000-000003000000}"/>
    <cellStyle name="桁区切り 5" xfId="1" xr:uid="{00000000-0005-0000-0000-000004000000}"/>
    <cellStyle name="標準" xfId="0" builtinId="0"/>
    <cellStyle name="標準 2" xfId="5" xr:uid="{00000000-0005-0000-0000-000006000000}"/>
    <cellStyle name="標準 3" xfId="6" xr:uid="{00000000-0005-0000-0000-000007000000}"/>
    <cellStyle name="標準 4" xfId="8" xr:uid="{00000000-0005-0000-0000-000008000000}"/>
  </cellStyles>
  <dxfs count="0"/>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D40"/>
  <sheetViews>
    <sheetView tabSelected="1" view="pageBreakPreview" zoomScale="84" zoomScaleNormal="100" zoomScaleSheetLayoutView="90" workbookViewId="0">
      <pane ySplit="4" topLeftCell="A5" activePane="bottomLeft" state="frozen"/>
      <selection activeCell="R22" sqref="R22"/>
      <selection pane="bottomLeft" activeCell="C3" sqref="C3:C4"/>
    </sheetView>
  </sheetViews>
  <sheetFormatPr defaultColWidth="4.21875" defaultRowHeight="18"/>
  <cols>
    <col min="1" max="1" width="4.109375" style="20" bestFit="1" customWidth="1"/>
    <col min="2" max="2" width="18.88671875" style="20" customWidth="1"/>
    <col min="3" max="3" width="30.77734375" style="20" customWidth="1"/>
    <col min="4" max="4" width="30.6640625" style="20" customWidth="1"/>
    <col min="5" max="6" width="30.77734375" style="20" customWidth="1"/>
    <col min="7" max="7" width="50.77734375" style="20" customWidth="1"/>
    <col min="8" max="8" width="26.77734375" style="20" customWidth="1"/>
    <col min="9" max="9" width="16" style="20" customWidth="1"/>
    <col min="10" max="10" width="16" style="39" customWidth="1"/>
    <col min="11" max="11" width="9.88671875" style="20" customWidth="1"/>
    <col min="12" max="13" width="11.6640625" style="20" customWidth="1"/>
    <col min="14" max="14" width="10.77734375" style="20" customWidth="1"/>
    <col min="15" max="16" width="11.6640625" style="20" customWidth="1"/>
    <col min="17" max="17" width="12.88671875" style="20" customWidth="1"/>
    <col min="18" max="18" width="15.33203125" style="20" customWidth="1"/>
    <col min="19" max="23" width="16.109375" style="20" customWidth="1"/>
    <col min="24" max="24" width="13.77734375" style="20" customWidth="1"/>
    <col min="25" max="25" width="13" style="20" customWidth="1"/>
    <col min="26" max="26" width="22.33203125" style="20" customWidth="1"/>
    <col min="27" max="27" width="17.44140625" style="20" customWidth="1"/>
    <col min="28" max="28" width="20.109375" style="20" customWidth="1"/>
    <col min="29" max="29" width="19.6640625" style="20" customWidth="1"/>
    <col min="30" max="30" width="11.6640625" style="20" customWidth="1"/>
    <col min="31" max="16384" width="4.21875" style="20"/>
  </cols>
  <sheetData>
    <row r="1" spans="1:30">
      <c r="AD1" s="26" t="s">
        <v>0</v>
      </c>
    </row>
    <row r="2" spans="1:30" ht="20.100000000000001" customHeight="1">
      <c r="A2" s="68" t="s">
        <v>51</v>
      </c>
      <c r="B2" s="68"/>
    </row>
    <row r="3" spans="1:30" s="10" customFormat="1" ht="96.6" customHeight="1">
      <c r="A3" s="120" t="s">
        <v>1</v>
      </c>
      <c r="B3" s="123" t="s">
        <v>184</v>
      </c>
      <c r="C3" s="120" t="s">
        <v>178</v>
      </c>
      <c r="D3" s="121" t="s">
        <v>62</v>
      </c>
      <c r="E3" s="120" t="s">
        <v>2</v>
      </c>
      <c r="F3" s="120" t="s">
        <v>179</v>
      </c>
      <c r="G3" s="118" t="s">
        <v>188</v>
      </c>
      <c r="H3" s="121" t="s">
        <v>112</v>
      </c>
      <c r="I3" s="126" t="s">
        <v>3</v>
      </c>
      <c r="J3" s="129" t="s">
        <v>185</v>
      </c>
      <c r="K3" s="128" t="s">
        <v>4</v>
      </c>
      <c r="L3" s="126" t="s">
        <v>5</v>
      </c>
      <c r="M3" s="126"/>
      <c r="N3" s="128" t="s">
        <v>6</v>
      </c>
      <c r="O3" s="126" t="s">
        <v>7</v>
      </c>
      <c r="P3" s="126"/>
      <c r="Q3" s="125" t="s">
        <v>63</v>
      </c>
      <c r="R3" s="125" t="s">
        <v>64</v>
      </c>
      <c r="S3" s="125" t="s">
        <v>67</v>
      </c>
      <c r="T3" s="125" t="s">
        <v>66</v>
      </c>
      <c r="U3" s="125" t="s">
        <v>65</v>
      </c>
      <c r="V3" s="131" t="s">
        <v>68</v>
      </c>
      <c r="W3" s="125" t="s">
        <v>73</v>
      </c>
      <c r="X3" s="131" t="s">
        <v>8</v>
      </c>
      <c r="Y3" s="121" t="s">
        <v>9</v>
      </c>
      <c r="Z3" s="133" t="s">
        <v>174</v>
      </c>
      <c r="AA3" s="133" t="s">
        <v>10</v>
      </c>
      <c r="AB3" s="134" t="s">
        <v>177</v>
      </c>
      <c r="AC3" s="135" t="s">
        <v>72</v>
      </c>
      <c r="AD3" s="132" t="s">
        <v>11</v>
      </c>
    </row>
    <row r="4" spans="1:30" s="10" customFormat="1" ht="58.5" customHeight="1">
      <c r="A4" s="120"/>
      <c r="B4" s="124"/>
      <c r="C4" s="120"/>
      <c r="D4" s="122"/>
      <c r="E4" s="120"/>
      <c r="F4" s="120"/>
      <c r="G4" s="119"/>
      <c r="H4" s="121"/>
      <c r="I4" s="127"/>
      <c r="J4" s="130"/>
      <c r="K4" s="128"/>
      <c r="L4" s="63" t="s">
        <v>12</v>
      </c>
      <c r="M4" s="64" t="s">
        <v>13</v>
      </c>
      <c r="N4" s="128"/>
      <c r="O4" s="63" t="s">
        <v>14</v>
      </c>
      <c r="P4" s="64" t="s">
        <v>15</v>
      </c>
      <c r="Q4" s="120"/>
      <c r="R4" s="125"/>
      <c r="S4" s="125"/>
      <c r="T4" s="125"/>
      <c r="U4" s="125"/>
      <c r="V4" s="131"/>
      <c r="W4" s="125"/>
      <c r="X4" s="131"/>
      <c r="Y4" s="121"/>
      <c r="Z4" s="133"/>
      <c r="AA4" s="133"/>
      <c r="AB4" s="134"/>
      <c r="AC4" s="136"/>
      <c r="AD4" s="132"/>
    </row>
    <row r="5" spans="1:30" s="9" customFormat="1" ht="20.100000000000001" customHeight="1">
      <c r="A5" s="21">
        <v>1</v>
      </c>
      <c r="B5" s="112"/>
      <c r="C5" s="21"/>
      <c r="D5" s="67"/>
      <c r="E5" s="21"/>
      <c r="F5" s="21"/>
      <c r="G5" s="21"/>
      <c r="H5" s="67"/>
      <c r="I5" s="22"/>
      <c r="J5" s="40"/>
      <c r="K5" s="56" t="str">
        <f>IF(M5="","",M5/L5)</f>
        <v/>
      </c>
      <c r="L5" s="23"/>
      <c r="M5" s="24"/>
      <c r="N5" s="57" t="str">
        <f t="shared" ref="N5:N9" si="0">IF(P5="","",P5/O5)</f>
        <v/>
      </c>
      <c r="O5" s="21"/>
      <c r="P5" s="21"/>
      <c r="Q5" s="60"/>
      <c r="R5" s="58"/>
      <c r="S5" s="59"/>
      <c r="T5" s="59"/>
      <c r="U5" s="59"/>
      <c r="V5" s="62">
        <f>(Q5*R5)+S5+T5+U5</f>
        <v>0</v>
      </c>
      <c r="W5" s="59"/>
      <c r="X5" s="61">
        <f>ROUNDDOWN(MIN(V5,W5),0)</f>
        <v>0</v>
      </c>
      <c r="Y5" s="71"/>
      <c r="Z5" s="51"/>
      <c r="AA5" s="51"/>
      <c r="AB5" s="65" t="e">
        <f>AA5/Z5</f>
        <v>#DIV/0!</v>
      </c>
      <c r="AC5" s="66"/>
      <c r="AD5" s="27"/>
    </row>
    <row r="6" spans="1:30" s="9" customFormat="1" ht="20.100000000000001" customHeight="1">
      <c r="A6" s="21">
        <v>2</v>
      </c>
      <c r="B6" s="112"/>
      <c r="C6" s="21"/>
      <c r="D6" s="67"/>
      <c r="E6" s="21"/>
      <c r="F6" s="21"/>
      <c r="G6" s="21"/>
      <c r="H6" s="67"/>
      <c r="I6" s="22"/>
      <c r="J6" s="40"/>
      <c r="K6" s="56" t="str">
        <f t="shared" ref="K6:K9" si="1">IF(M6="","",M6/L6)</f>
        <v/>
      </c>
      <c r="L6" s="23"/>
      <c r="M6" s="24"/>
      <c r="N6" s="57" t="str">
        <f t="shared" si="0"/>
        <v/>
      </c>
      <c r="O6" s="21"/>
      <c r="P6" s="21"/>
      <c r="Q6" s="60"/>
      <c r="R6" s="58"/>
      <c r="S6" s="59"/>
      <c r="T6" s="59"/>
      <c r="U6" s="59"/>
      <c r="V6" s="62">
        <f t="shared" ref="V6:V9" si="2">(Q6*R6)+S6+T6+U6</f>
        <v>0</v>
      </c>
      <c r="W6" s="59"/>
      <c r="X6" s="61">
        <f t="shared" ref="X6:X9" si="3">ROUNDDOWN(MIN(V6,W6),0)</f>
        <v>0</v>
      </c>
      <c r="Y6" s="71"/>
      <c r="Z6" s="21"/>
      <c r="AA6" s="21"/>
      <c r="AB6" s="65" t="e">
        <f>AA6/Z6</f>
        <v>#DIV/0!</v>
      </c>
      <c r="AC6" s="66"/>
      <c r="AD6" s="21"/>
    </row>
    <row r="7" spans="1:30" s="9" customFormat="1" ht="20.100000000000001" customHeight="1">
      <c r="A7" s="21">
        <v>3</v>
      </c>
      <c r="B7" s="112"/>
      <c r="C7" s="21"/>
      <c r="D7" s="67"/>
      <c r="E7" s="21"/>
      <c r="F7" s="21"/>
      <c r="G7" s="21"/>
      <c r="H7" s="67"/>
      <c r="I7" s="22"/>
      <c r="J7" s="40"/>
      <c r="K7" s="56" t="str">
        <f t="shared" si="1"/>
        <v/>
      </c>
      <c r="L7" s="23"/>
      <c r="M7" s="24"/>
      <c r="N7" s="57" t="str">
        <f t="shared" si="0"/>
        <v/>
      </c>
      <c r="O7" s="21"/>
      <c r="P7" s="21"/>
      <c r="Q7" s="60"/>
      <c r="R7" s="58"/>
      <c r="S7" s="59"/>
      <c r="T7" s="59"/>
      <c r="U7" s="59"/>
      <c r="V7" s="62">
        <f t="shared" si="2"/>
        <v>0</v>
      </c>
      <c r="W7" s="59"/>
      <c r="X7" s="61">
        <f t="shared" si="3"/>
        <v>0</v>
      </c>
      <c r="Y7" s="71"/>
      <c r="Z7" s="21"/>
      <c r="AA7" s="21"/>
      <c r="AB7" s="65" t="e">
        <f t="shared" ref="AB7:AB9" si="4">AA7/Z7</f>
        <v>#DIV/0!</v>
      </c>
      <c r="AC7" s="66"/>
      <c r="AD7" s="21"/>
    </row>
    <row r="8" spans="1:30" s="9" customFormat="1" ht="20.100000000000001" customHeight="1">
      <c r="A8" s="21">
        <v>4</v>
      </c>
      <c r="B8" s="112"/>
      <c r="C8" s="21"/>
      <c r="D8" s="67"/>
      <c r="E8" s="21"/>
      <c r="F8" s="21"/>
      <c r="G8" s="21"/>
      <c r="H8" s="67"/>
      <c r="I8" s="22"/>
      <c r="J8" s="40"/>
      <c r="K8" s="56" t="str">
        <f t="shared" si="1"/>
        <v/>
      </c>
      <c r="L8" s="23"/>
      <c r="M8" s="24"/>
      <c r="N8" s="57" t="str">
        <f t="shared" si="0"/>
        <v/>
      </c>
      <c r="O8" s="21"/>
      <c r="P8" s="21"/>
      <c r="Q8" s="60"/>
      <c r="R8" s="58"/>
      <c r="S8" s="59"/>
      <c r="T8" s="59"/>
      <c r="U8" s="59"/>
      <c r="V8" s="62">
        <f t="shared" si="2"/>
        <v>0</v>
      </c>
      <c r="W8" s="59"/>
      <c r="X8" s="61">
        <f t="shared" si="3"/>
        <v>0</v>
      </c>
      <c r="Y8" s="71"/>
      <c r="Z8" s="21"/>
      <c r="AA8" s="21"/>
      <c r="AB8" s="65" t="e">
        <f t="shared" si="4"/>
        <v>#DIV/0!</v>
      </c>
      <c r="AC8" s="66"/>
      <c r="AD8" s="21"/>
    </row>
    <row r="9" spans="1:30" s="9" customFormat="1" ht="20.100000000000001" customHeight="1">
      <c r="A9" s="21">
        <v>5</v>
      </c>
      <c r="B9" s="112"/>
      <c r="C9" s="21"/>
      <c r="D9" s="67"/>
      <c r="E9" s="21"/>
      <c r="F9" s="21"/>
      <c r="G9" s="21"/>
      <c r="H9" s="67"/>
      <c r="I9" s="22"/>
      <c r="J9" s="40"/>
      <c r="K9" s="56" t="str">
        <f t="shared" si="1"/>
        <v/>
      </c>
      <c r="L9" s="23"/>
      <c r="M9" s="24"/>
      <c r="N9" s="57" t="str">
        <f t="shared" si="0"/>
        <v/>
      </c>
      <c r="O9" s="21"/>
      <c r="P9" s="21"/>
      <c r="Q9" s="60"/>
      <c r="R9" s="58"/>
      <c r="S9" s="59"/>
      <c r="T9" s="59"/>
      <c r="U9" s="59"/>
      <c r="V9" s="62">
        <f t="shared" si="2"/>
        <v>0</v>
      </c>
      <c r="W9" s="59"/>
      <c r="X9" s="61">
        <f t="shared" si="3"/>
        <v>0</v>
      </c>
      <c r="Y9" s="71"/>
      <c r="Z9" s="25"/>
      <c r="AA9" s="25"/>
      <c r="AB9" s="65" t="e">
        <f t="shared" si="4"/>
        <v>#DIV/0!</v>
      </c>
      <c r="AC9" s="66"/>
      <c r="AD9" s="27"/>
    </row>
    <row r="10" spans="1:30" s="8" customFormat="1" ht="20.100000000000001" customHeight="1">
      <c r="A10" s="10" t="s">
        <v>16</v>
      </c>
      <c r="B10" s="10"/>
      <c r="C10" s="10"/>
      <c r="J10" s="41"/>
    </row>
    <row r="11" spans="1:30" s="8" customFormat="1" ht="20.100000000000001" customHeight="1">
      <c r="A11" s="10" t="s">
        <v>17</v>
      </c>
      <c r="B11" s="10"/>
      <c r="C11" s="10"/>
      <c r="J11" s="41"/>
    </row>
    <row r="12" spans="1:30" s="8" customFormat="1" ht="20.100000000000001" customHeight="1">
      <c r="A12" s="10" t="s">
        <v>18</v>
      </c>
      <c r="B12" s="10"/>
      <c r="C12" s="10"/>
      <c r="J12" s="41"/>
    </row>
    <row r="13" spans="1:30" s="8" customFormat="1" ht="20.100000000000001" customHeight="1">
      <c r="A13" s="50" t="s">
        <v>19</v>
      </c>
      <c r="B13" s="50"/>
      <c r="C13" s="10"/>
      <c r="J13" s="41"/>
    </row>
    <row r="14" spans="1:30" s="8" customFormat="1" ht="20.100000000000001" customHeight="1">
      <c r="A14" s="10" t="s">
        <v>20</v>
      </c>
      <c r="B14" s="10"/>
      <c r="C14" s="10"/>
      <c r="J14" s="41"/>
    </row>
    <row r="15" spans="1:30" s="8" customFormat="1" ht="20.100000000000001" customHeight="1">
      <c r="A15" s="19" t="s">
        <v>21</v>
      </c>
      <c r="B15" s="19"/>
      <c r="C15" s="10"/>
      <c r="J15" s="41"/>
    </row>
    <row r="16" spans="1:30" s="8" customFormat="1" ht="20.100000000000001" customHeight="1">
      <c r="A16" s="19" t="s">
        <v>22</v>
      </c>
      <c r="B16" s="19"/>
      <c r="C16" s="10"/>
      <c r="J16" s="41"/>
    </row>
    <row r="17" spans="1:29" s="8" customFormat="1" ht="20.100000000000001" customHeight="1">
      <c r="A17" s="19" t="s">
        <v>23</v>
      </c>
      <c r="B17" s="19"/>
      <c r="C17" s="10"/>
      <c r="J17" s="41"/>
    </row>
    <row r="18" spans="1:29" s="8" customFormat="1" ht="20.100000000000001" customHeight="1">
      <c r="A18" s="19" t="s">
        <v>24</v>
      </c>
      <c r="B18" s="19"/>
      <c r="C18" s="10"/>
      <c r="J18" s="41"/>
      <c r="AC18" s="9"/>
    </row>
    <row r="19" spans="1:29" s="9" customFormat="1" ht="16.2">
      <c r="J19" s="42"/>
    </row>
    <row r="20" spans="1:29" s="9" customFormat="1" ht="16.2">
      <c r="J20" s="42"/>
    </row>
    <row r="21" spans="1:29" s="9" customFormat="1">
      <c r="J21" s="42"/>
      <c r="AC21" s="20"/>
    </row>
    <row r="40" spans="4:4">
      <c r="D40" s="9"/>
    </row>
  </sheetData>
  <dataConsolidate/>
  <mergeCells count="28">
    <mergeCell ref="X3:X4"/>
    <mergeCell ref="AD3:AD4"/>
    <mergeCell ref="V3:V4"/>
    <mergeCell ref="W3:W4"/>
    <mergeCell ref="Y3:Y4"/>
    <mergeCell ref="Z3:Z4"/>
    <mergeCell ref="AA3:AA4"/>
    <mergeCell ref="AB3:AB4"/>
    <mergeCell ref="AC3:AC4"/>
    <mergeCell ref="U3:U4"/>
    <mergeCell ref="H3:H4"/>
    <mergeCell ref="I3:I4"/>
    <mergeCell ref="K3:K4"/>
    <mergeCell ref="L3:M3"/>
    <mergeCell ref="N3:N4"/>
    <mergeCell ref="O3:P3"/>
    <mergeCell ref="Q3:Q4"/>
    <mergeCell ref="R3:R4"/>
    <mergeCell ref="S3:S4"/>
    <mergeCell ref="T3:T4"/>
    <mergeCell ref="J3:J4"/>
    <mergeCell ref="G3:G4"/>
    <mergeCell ref="E3:E4"/>
    <mergeCell ref="F3:F4"/>
    <mergeCell ref="A3:A4"/>
    <mergeCell ref="C3:C4"/>
    <mergeCell ref="D3:D4"/>
    <mergeCell ref="B3:B4"/>
  </mergeCells>
  <phoneticPr fontId="1"/>
  <dataValidations count="7">
    <dataValidation allowBlank="1" showInputMessage="1" showErrorMessage="1" promptTitle="年月日を記載してください" prompt="書式設定を変更せずに、年月日を記載してください_x000a_（西暦／月／日）" sqref="I5:I9" xr:uid="{00000000-0002-0000-0000-000001000000}"/>
    <dataValidation allowBlank="1" showInputMessage="1" prompt="必要な金額を千円単位で記入し、小数点以下も記載してください" sqref="W5:W9" xr:uid="{00000000-0002-0000-0000-000004000000}"/>
    <dataValidation showInputMessage="1" showErrorMessage="1" errorTitle="ドロップダウンリストより選択してください" prompt="算定額と実支出（予定）額のいずれか低い方を千円単位切り捨て。自動計算。" sqref="X5:X9" xr:uid="{00000000-0002-0000-0000-000005000000}"/>
    <dataValidation allowBlank="1" showInputMessage="1" prompt="面積の小数点以下は四捨五入してください" sqref="Q5:Q9" xr:uid="{00000000-0002-0000-00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Y5:Y9" xr:uid="{5FEC6B01-6922-4FD7-8CAE-271DC66A85CD}">
      <formula1>"有,無"</formula1>
    </dataValidation>
    <dataValidation allowBlank="1" showInputMessage="1" showErrorMessage="1" prompt="自動計算。千円単位で小数点以下も記載。" sqref="V5:V9" xr:uid="{39568BE9-C2DA-4374-A8B6-931C5C5FB02F}"/>
    <dataValidation allowBlank="1" showInputMessage="1" showErrorMessage="1" prompt="交付要領別表の補助基準単価を千円単位で小数点以下も記載してください。" sqref="R5:U9" xr:uid="{4A311076-0E38-4765-B122-425457DD5A7D}"/>
  </dataValidations>
  <pageMargins left="0.93" right="0.16" top="0.74803149606299213" bottom="0.74803149606299213" header="0.31496062992125984" footer="0.31496062992125984"/>
  <pageSetup paperSize="8" scale="35"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1205C045-EEA4-42C1-A531-35F6055D67F9}">
          <x14:formula1>
            <xm:f>リスト!$C$3:$C$30</xm:f>
          </x14:formula1>
          <xm:sqref>H5:H9</xm:sqref>
        </x14:dataValidation>
        <x14:dataValidation type="list" allowBlank="1" showInputMessage="1" showErrorMessage="1" xr:uid="{69C0DDEF-BE96-4410-8674-FA66992FF2BE}">
          <x14:formula1>
            <xm:f>リスト!$B$3:$B$30</xm:f>
          </x14:formula1>
          <xm:sqref>D5:D9</xm:sqref>
        </x14:dataValidation>
        <x14:dataValidation type="list" allowBlank="1" showInputMessage="1" showErrorMessage="1" xr:uid="{AD894594-F8B5-4F64-8FF9-63544AEB8628}">
          <x14:formula1>
            <xm:f>リスト!$P$3:$P$4</xm:f>
          </x14:formula1>
          <xm:sqref>AC5:AC9</xm:sqref>
        </x14:dataValidation>
        <x14:dataValidation type="list" allowBlank="1" showInputMessage="1" showErrorMessage="1" xr:uid="{D171C081-38B0-429C-BF26-CAFB0B6E813B}">
          <x14:formula1>
            <xm:f>リスト!$A$3:$A$5</xm:f>
          </x14:formula1>
          <xm:sqref>B5:B9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9096-674B-434F-8913-7F171FEC6151}">
  <sheetPr>
    <tabColor theme="7" tint="0.59999389629810485"/>
    <pageSetUpPr fitToPage="1"/>
  </sheetPr>
  <dimension ref="A1:R70"/>
  <sheetViews>
    <sheetView view="pageBreakPreview" topLeftCell="G1" zoomScale="84" zoomScaleNormal="100" zoomScaleSheetLayoutView="80" workbookViewId="0">
      <pane ySplit="3" topLeftCell="A4" activePane="bottomLeft" state="frozen"/>
      <selection activeCell="L40" activeCellId="1" sqref="R20 L40"/>
      <selection pane="bottomLeft" activeCell="L6" sqref="L6"/>
    </sheetView>
  </sheetViews>
  <sheetFormatPr defaultColWidth="4.21875" defaultRowHeight="12"/>
  <cols>
    <col min="1" max="1" width="4.109375" style="4" bestFit="1" customWidth="1"/>
    <col min="2" max="2" width="14.33203125" style="4" customWidth="1"/>
    <col min="3" max="3" width="50.77734375" style="4" customWidth="1"/>
    <col min="4" max="4" width="28.33203125" style="4" customWidth="1"/>
    <col min="5" max="8" width="50.77734375" style="4" customWidth="1"/>
    <col min="9" max="9" width="12.88671875" style="4" customWidth="1"/>
    <col min="10" max="11" width="15" style="4" customWidth="1"/>
    <col min="12" max="12" width="12.88671875" style="4" customWidth="1"/>
    <col min="13" max="13" width="18.109375" style="4" customWidth="1"/>
    <col min="14" max="14" width="18.44140625" style="4" customWidth="1"/>
    <col min="15" max="15" width="15.21875" style="4" customWidth="1"/>
    <col min="16" max="16" width="12.21875" style="4" customWidth="1"/>
    <col min="17" max="17" width="18.77734375" style="4" customWidth="1"/>
    <col min="18" max="18" width="11.6640625" style="4" customWidth="1"/>
    <col min="19" max="16384" width="4.21875" style="4"/>
  </cols>
  <sheetData>
    <row r="1" spans="1:18" ht="18">
      <c r="L1" s="3"/>
      <c r="R1" s="26" t="s">
        <v>0</v>
      </c>
    </row>
    <row r="2" spans="1:18" ht="20.100000000000001" customHeight="1">
      <c r="A2" s="68" t="s">
        <v>139</v>
      </c>
      <c r="B2" s="9"/>
      <c r="C2" s="9"/>
      <c r="D2" s="9"/>
      <c r="E2" s="9"/>
      <c r="F2" s="9"/>
      <c r="G2" s="9"/>
      <c r="H2" s="9"/>
      <c r="I2" s="9"/>
      <c r="J2" s="9"/>
      <c r="K2" s="9"/>
      <c r="L2" s="9"/>
      <c r="M2" s="9"/>
      <c r="N2" s="9"/>
      <c r="O2" s="9"/>
      <c r="P2" s="9"/>
      <c r="Q2" s="48"/>
      <c r="R2" s="9"/>
    </row>
    <row r="3" spans="1:18" s="72" customFormat="1" ht="121.5" customHeight="1">
      <c r="A3" s="74" t="s">
        <v>1</v>
      </c>
      <c r="B3" s="113" t="s">
        <v>184</v>
      </c>
      <c r="C3" s="75" t="s">
        <v>178</v>
      </c>
      <c r="D3" s="77" t="s">
        <v>28</v>
      </c>
      <c r="E3" s="75" t="s">
        <v>2</v>
      </c>
      <c r="F3" s="75" t="s">
        <v>179</v>
      </c>
      <c r="G3" s="111" t="s">
        <v>192</v>
      </c>
      <c r="H3" s="29" t="s">
        <v>47</v>
      </c>
      <c r="I3" s="75" t="s">
        <v>30</v>
      </c>
      <c r="J3" s="75" t="s">
        <v>31</v>
      </c>
      <c r="K3" s="53" t="s">
        <v>32</v>
      </c>
      <c r="L3" s="76" t="s">
        <v>33</v>
      </c>
      <c r="M3" s="37" t="s">
        <v>142</v>
      </c>
      <c r="N3" s="75" t="s">
        <v>74</v>
      </c>
      <c r="O3" s="77" t="s">
        <v>9</v>
      </c>
      <c r="P3" s="77" t="s">
        <v>35</v>
      </c>
      <c r="Q3" s="53" t="s">
        <v>72</v>
      </c>
      <c r="R3" s="75" t="s">
        <v>11</v>
      </c>
    </row>
    <row r="4" spans="1:18" ht="20.25" customHeight="1">
      <c r="A4" s="21">
        <v>1</v>
      </c>
      <c r="B4" s="114"/>
      <c r="C4" s="11"/>
      <c r="D4" s="54"/>
      <c r="E4" s="11"/>
      <c r="F4" s="11"/>
      <c r="G4" s="71"/>
      <c r="H4" s="115"/>
      <c r="I4" s="13"/>
      <c r="J4" s="13"/>
      <c r="K4" s="89"/>
      <c r="L4" s="61">
        <f>ROUNDDOWN(MIN(J4,K4)*3/4,0)</f>
        <v>0</v>
      </c>
      <c r="M4" s="22"/>
      <c r="N4" s="22"/>
      <c r="O4" s="77"/>
      <c r="P4" s="54"/>
      <c r="Q4" s="66"/>
      <c r="R4" s="31"/>
    </row>
    <row r="5" spans="1:18" ht="20.25" customHeight="1">
      <c r="A5" s="21">
        <v>2</v>
      </c>
      <c r="B5" s="112"/>
      <c r="C5" s="11"/>
      <c r="D5" s="54"/>
      <c r="E5" s="11"/>
      <c r="F5" s="11"/>
      <c r="G5" s="71"/>
      <c r="H5" s="115"/>
      <c r="I5" s="13"/>
      <c r="J5" s="13"/>
      <c r="K5" s="89"/>
      <c r="L5" s="61">
        <f t="shared" ref="L5:L8" si="0">ROUNDDOWN(MIN(J5,K5)*3/4,0)</f>
        <v>0</v>
      </c>
      <c r="M5" s="22"/>
      <c r="N5" s="22"/>
      <c r="O5" s="77"/>
      <c r="P5" s="54"/>
      <c r="Q5" s="66"/>
      <c r="R5" s="31"/>
    </row>
    <row r="6" spans="1:18" ht="20.25" customHeight="1">
      <c r="A6" s="21">
        <v>3</v>
      </c>
      <c r="B6" s="112"/>
      <c r="C6" s="11"/>
      <c r="D6" s="54"/>
      <c r="E6" s="11"/>
      <c r="F6" s="11"/>
      <c r="G6" s="71"/>
      <c r="H6" s="115"/>
      <c r="I6" s="13"/>
      <c r="J6" s="13"/>
      <c r="K6" s="89"/>
      <c r="L6" s="61">
        <f t="shared" si="0"/>
        <v>0</v>
      </c>
      <c r="M6" s="22"/>
      <c r="N6" s="22"/>
      <c r="O6" s="77"/>
      <c r="P6" s="54"/>
      <c r="Q6" s="66"/>
      <c r="R6" s="31"/>
    </row>
    <row r="7" spans="1:18" ht="20.25" customHeight="1">
      <c r="A7" s="21">
        <v>4</v>
      </c>
      <c r="B7" s="112"/>
      <c r="C7" s="11"/>
      <c r="D7" s="54"/>
      <c r="E7" s="11"/>
      <c r="F7" s="11"/>
      <c r="G7" s="71"/>
      <c r="H7" s="115"/>
      <c r="I7" s="13"/>
      <c r="J7" s="13"/>
      <c r="K7" s="89"/>
      <c r="L7" s="61">
        <f t="shared" si="0"/>
        <v>0</v>
      </c>
      <c r="M7" s="22"/>
      <c r="N7" s="22"/>
      <c r="O7" s="77"/>
      <c r="P7" s="54"/>
      <c r="Q7" s="66"/>
      <c r="R7" s="31"/>
    </row>
    <row r="8" spans="1:18" ht="20.25" customHeight="1">
      <c r="A8" s="21">
        <v>5</v>
      </c>
      <c r="B8" s="112"/>
      <c r="C8" s="11"/>
      <c r="D8" s="54"/>
      <c r="E8" s="11"/>
      <c r="F8" s="11"/>
      <c r="G8" s="71"/>
      <c r="H8" s="115"/>
      <c r="I8" s="13"/>
      <c r="J8" s="13"/>
      <c r="K8" s="89"/>
      <c r="L8" s="61">
        <f t="shared" si="0"/>
        <v>0</v>
      </c>
      <c r="M8" s="22"/>
      <c r="N8" s="22"/>
      <c r="O8" s="77"/>
      <c r="P8" s="54"/>
      <c r="Q8" s="66"/>
      <c r="R8" s="31"/>
    </row>
    <row r="9" spans="1:18" s="6" customFormat="1" ht="20.25" customHeight="1">
      <c r="A9" s="8" t="s">
        <v>36</v>
      </c>
      <c r="B9" s="8"/>
      <c r="C9" s="8"/>
      <c r="D9" s="8"/>
      <c r="E9" s="8"/>
      <c r="F9" s="8"/>
      <c r="G9" s="8"/>
      <c r="H9" s="8"/>
      <c r="I9" s="8"/>
      <c r="J9" s="8"/>
      <c r="K9" s="8"/>
      <c r="L9" s="8"/>
      <c r="M9" s="8"/>
      <c r="N9" s="8"/>
      <c r="O9" s="8"/>
      <c r="P9" s="8"/>
      <c r="Q9" s="8"/>
      <c r="R9" s="8"/>
    </row>
    <row r="10" spans="1:18" s="6" customFormat="1" ht="20.25" customHeight="1">
      <c r="A10" s="8" t="s">
        <v>18</v>
      </c>
      <c r="B10" s="8"/>
      <c r="C10" s="8"/>
      <c r="D10" s="8"/>
      <c r="E10" s="8"/>
      <c r="F10" s="8"/>
      <c r="G10" s="8"/>
      <c r="H10" s="8"/>
      <c r="I10" s="8"/>
      <c r="J10" s="8"/>
      <c r="K10" s="8"/>
      <c r="L10" s="8"/>
      <c r="M10" s="8"/>
      <c r="N10" s="8"/>
      <c r="O10" s="8"/>
      <c r="P10" s="8"/>
      <c r="Q10" s="8"/>
      <c r="R10" s="8"/>
    </row>
    <row r="11" spans="1:18" s="7" customFormat="1" ht="20.100000000000001" customHeight="1">
      <c r="A11" s="14" t="s">
        <v>37</v>
      </c>
      <c r="B11" s="8"/>
      <c r="C11" s="8"/>
      <c r="D11" s="8"/>
      <c r="E11" s="8"/>
      <c r="F11" s="8"/>
      <c r="G11" s="8"/>
      <c r="H11" s="8"/>
      <c r="I11" s="8"/>
      <c r="J11" s="8"/>
      <c r="K11" s="8"/>
      <c r="L11" s="8"/>
      <c r="M11" s="8"/>
      <c r="N11" s="8"/>
      <c r="O11" s="8"/>
      <c r="P11" s="8"/>
      <c r="Q11" s="8"/>
      <c r="R11" s="8"/>
    </row>
    <row r="12" spans="1:18" s="6" customFormat="1" ht="20.25" customHeight="1">
      <c r="A12" s="8"/>
      <c r="B12" s="8"/>
      <c r="C12" s="8"/>
      <c r="D12" s="8"/>
      <c r="E12" s="8"/>
      <c r="F12" s="8"/>
      <c r="G12" s="8"/>
      <c r="H12" s="8"/>
      <c r="I12" s="8"/>
      <c r="J12" s="8"/>
      <c r="K12" s="8"/>
      <c r="L12" s="8"/>
      <c r="M12" s="8"/>
      <c r="N12" s="8"/>
      <c r="O12" s="8"/>
      <c r="P12" s="8"/>
      <c r="Q12" s="8"/>
    </row>
    <row r="13" spans="1:18" s="7" customFormat="1" ht="20.100000000000001" customHeight="1">
      <c r="A13" s="8"/>
      <c r="B13" s="8"/>
      <c r="C13" s="8"/>
      <c r="D13" s="8"/>
      <c r="E13" s="8"/>
      <c r="F13" s="8"/>
      <c r="G13" s="8"/>
      <c r="H13" s="8"/>
      <c r="I13" s="8"/>
      <c r="J13" s="8"/>
      <c r="K13" s="8"/>
      <c r="L13" s="8"/>
      <c r="M13" s="8"/>
      <c r="N13" s="8"/>
      <c r="O13" s="8"/>
      <c r="P13" s="8"/>
      <c r="Q13" s="8"/>
      <c r="R13" s="8"/>
    </row>
    <row r="14" spans="1:18" s="6" customFormat="1" ht="20.25" customHeight="1">
      <c r="B14" s="8"/>
      <c r="C14" s="8"/>
      <c r="D14" s="8"/>
      <c r="E14" s="8"/>
      <c r="F14" s="8"/>
      <c r="G14" s="8"/>
      <c r="H14" s="8"/>
      <c r="I14" s="8"/>
      <c r="J14" s="8"/>
      <c r="K14" s="8"/>
      <c r="L14" s="8"/>
      <c r="M14" s="8"/>
      <c r="N14" s="8"/>
      <c r="O14" s="8"/>
      <c r="P14" s="8"/>
      <c r="Q14" s="8"/>
      <c r="R14" s="8"/>
    </row>
    <row r="15" spans="1:18" ht="20.25" customHeight="1"/>
    <row r="16" spans="1:18" ht="20.25" customHeight="1"/>
    <row r="17" spans="3:4" ht="19.5" customHeight="1"/>
    <row r="18" spans="3:4" ht="19.5" customHeight="1"/>
    <row r="19" spans="3:4" ht="16.2">
      <c r="C19" s="32"/>
      <c r="D19" s="32"/>
    </row>
    <row r="20" spans="3:4" ht="18">
      <c r="C20" s="34"/>
      <c r="D20" s="32"/>
    </row>
    <row r="21" spans="3:4" ht="18">
      <c r="C21" s="34"/>
      <c r="D21" s="32"/>
    </row>
    <row r="22" spans="3:4" ht="18">
      <c r="C22" s="34"/>
      <c r="D22" s="32"/>
    </row>
    <row r="23" spans="3:4" ht="18">
      <c r="C23" s="34"/>
      <c r="D23" s="32"/>
    </row>
    <row r="24" spans="3:4" ht="18">
      <c r="C24" s="34"/>
      <c r="D24" s="32"/>
    </row>
    <row r="25" spans="3:4" ht="18">
      <c r="C25" s="34"/>
      <c r="D25" s="32"/>
    </row>
    <row r="26" spans="3:4" ht="18">
      <c r="C26" s="34"/>
      <c r="D26" s="32"/>
    </row>
    <row r="27" spans="3:4" ht="18">
      <c r="C27" s="34"/>
      <c r="D27" s="32"/>
    </row>
    <row r="28" spans="3:4" ht="18">
      <c r="C28" s="34"/>
      <c r="D28" s="32"/>
    </row>
    <row r="29" spans="3:4" ht="18">
      <c r="C29" s="34"/>
      <c r="D29" s="32"/>
    </row>
    <row r="30" spans="3:4" ht="18">
      <c r="C30" s="34"/>
      <c r="D30" s="32"/>
    </row>
    <row r="31" spans="3:4" ht="18">
      <c r="C31" s="34"/>
      <c r="D31" s="32"/>
    </row>
    <row r="32" spans="3:4" ht="18">
      <c r="C32" s="34"/>
      <c r="D32" s="32"/>
    </row>
    <row r="33" spans="3:13" ht="18">
      <c r="C33" s="34"/>
      <c r="D33" s="32"/>
    </row>
    <row r="34" spans="3:13" ht="18">
      <c r="C34" s="34"/>
      <c r="D34" s="32"/>
      <c r="M34" s="1"/>
    </row>
    <row r="35" spans="3:13" ht="18">
      <c r="C35" s="34"/>
      <c r="D35" s="32"/>
      <c r="M35" s="1"/>
    </row>
    <row r="36" spans="3:13" ht="18">
      <c r="C36" s="34"/>
      <c r="D36" s="32"/>
      <c r="M36" s="1"/>
    </row>
    <row r="37" spans="3:13" ht="18">
      <c r="C37" s="34"/>
      <c r="D37" s="32"/>
      <c r="M37" s="1"/>
    </row>
    <row r="38" spans="3:13" ht="18">
      <c r="C38" s="34"/>
      <c r="D38" s="32"/>
      <c r="M38" s="1"/>
    </row>
    <row r="39" spans="3:13" ht="18">
      <c r="C39" s="34"/>
      <c r="D39" s="32"/>
      <c r="M39" s="1"/>
    </row>
    <row r="40" spans="3:13" ht="18">
      <c r="C40" s="34"/>
      <c r="D40" s="32"/>
      <c r="M40" s="1"/>
    </row>
    <row r="41" spans="3:13" ht="18">
      <c r="C41" s="34"/>
      <c r="D41" s="32"/>
      <c r="M41" s="1"/>
    </row>
    <row r="42" spans="3:13" ht="18">
      <c r="C42" s="34"/>
      <c r="D42" s="32"/>
      <c r="M42" s="1"/>
    </row>
    <row r="43" spans="3:13" ht="18">
      <c r="C43" s="34"/>
      <c r="D43" s="32"/>
      <c r="M43" s="1"/>
    </row>
    <row r="44" spans="3:13" ht="18">
      <c r="C44" s="34"/>
      <c r="D44" s="32"/>
      <c r="M44" s="1"/>
    </row>
    <row r="45" spans="3:13" ht="18">
      <c r="C45" s="34"/>
      <c r="D45" s="32"/>
      <c r="M45" s="1"/>
    </row>
    <row r="46" spans="3:13" ht="18">
      <c r="C46" s="34"/>
      <c r="D46" s="32"/>
      <c r="M46" s="1"/>
    </row>
    <row r="47" spans="3:13" ht="18">
      <c r="C47" s="34"/>
      <c r="D47" s="32"/>
      <c r="M47" s="1"/>
    </row>
    <row r="48" spans="3:13" ht="18">
      <c r="C48" s="34"/>
      <c r="D48" s="32"/>
      <c r="M48" s="1"/>
    </row>
    <row r="49" spans="3:13" ht="18">
      <c r="C49" s="34"/>
      <c r="D49" s="32"/>
      <c r="M49" s="1"/>
    </row>
    <row r="50" spans="3:13" ht="18">
      <c r="C50" s="34"/>
      <c r="D50" s="32"/>
      <c r="M50" s="1"/>
    </row>
    <row r="51" spans="3:13" ht="18">
      <c r="C51" s="34"/>
      <c r="D51" s="32"/>
      <c r="M51" s="1"/>
    </row>
    <row r="52" spans="3:13" ht="18">
      <c r="C52" s="34"/>
      <c r="D52" s="32"/>
      <c r="M52" s="1"/>
    </row>
    <row r="53" spans="3:13" ht="18">
      <c r="C53" s="34"/>
      <c r="D53" s="32"/>
      <c r="M53" s="1"/>
    </row>
    <row r="54" spans="3:13" ht="18">
      <c r="C54" s="34"/>
      <c r="D54" s="32"/>
      <c r="M54" s="1"/>
    </row>
    <row r="55" spans="3:13" ht="18">
      <c r="C55" s="34"/>
      <c r="D55" s="32"/>
      <c r="M55" s="1"/>
    </row>
    <row r="56" spans="3:13" ht="18">
      <c r="C56" s="34"/>
      <c r="D56" s="32"/>
      <c r="M56" s="1"/>
    </row>
    <row r="57" spans="3:13" ht="18">
      <c r="C57" s="34"/>
      <c r="D57" s="32"/>
      <c r="M57" s="1"/>
    </row>
    <row r="58" spans="3:13" ht="18">
      <c r="C58" s="34"/>
      <c r="D58" s="32"/>
      <c r="M58" s="1"/>
    </row>
    <row r="59" spans="3:13" ht="18">
      <c r="C59" s="34"/>
      <c r="D59" s="32"/>
      <c r="M59" s="1"/>
    </row>
    <row r="60" spans="3:13" ht="18">
      <c r="C60" s="34"/>
      <c r="D60" s="32"/>
      <c r="M60" s="1"/>
    </row>
    <row r="61" spans="3:13" ht="18">
      <c r="C61" s="34"/>
      <c r="D61" s="32"/>
      <c r="M61" s="1"/>
    </row>
    <row r="62" spans="3:13" ht="18">
      <c r="C62" s="34"/>
      <c r="D62" s="32"/>
      <c r="M62" s="1"/>
    </row>
    <row r="63" spans="3:13" ht="18">
      <c r="C63" s="34"/>
      <c r="D63" s="32"/>
      <c r="M63" s="1"/>
    </row>
    <row r="64" spans="3:13" ht="18">
      <c r="C64" s="34"/>
      <c r="D64" s="32"/>
      <c r="M64" s="1"/>
    </row>
    <row r="65" spans="3:13" ht="18">
      <c r="C65" s="34"/>
      <c r="D65" s="32"/>
      <c r="M65" s="1"/>
    </row>
    <row r="66" spans="3:13" ht="18">
      <c r="C66" s="34"/>
      <c r="D66" s="32"/>
      <c r="M66" s="1"/>
    </row>
    <row r="67" spans="3:13">
      <c r="M67" s="1"/>
    </row>
    <row r="68" spans="3:13">
      <c r="M68" s="1"/>
    </row>
    <row r="69" spans="3:13">
      <c r="M69" s="1"/>
    </row>
    <row r="70" spans="3:13">
      <c r="M70" s="1"/>
    </row>
  </sheetData>
  <dataConsolidate/>
  <phoneticPr fontId="1"/>
  <dataValidations count="6">
    <dataValidation allowBlank="1" showErrorMessage="1" promptTitle="年月日を記載してください" prompt="書式設定を変更せずに、年月日を記載してください" sqref="R4:R8" xr:uid="{0E919C0C-5B87-4187-ABC9-1BCEE2A40448}"/>
    <dataValidation showInputMessage="1" showErrorMessage="1" errorTitle="ドロップダウンリストより選択してください" promptTitle="千円単位（小数点も記載）" prompt="千円単位で小数点も記載してください" sqref="I4:J8" xr:uid="{7590A4F2-0EC0-47CD-90CA-680331925312}"/>
    <dataValidation allowBlank="1" showInputMessage="1" showErrorMessage="1" promptTitle="年月日を記載してください" prompt="書式設定を変更せずに、年月日を記載してください_x000a_（西暦／月／日）" sqref="M4:N8" xr:uid="{833DC509-4F9C-4C0B-9103-1C8ADC2BA8C8}"/>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O4:O8" xr:uid="{6FDCFD54-C50E-4D2E-ABF4-EFF3498E272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P4:P8" xr:uid="{1A95D17D-36D1-48BD-B3BA-4D877307ECA9}">
      <formula1>"有,無"</formula1>
    </dataValidation>
    <dataValidation showInputMessage="1" showErrorMessage="1" errorTitle="ドロップダウンリストより選択してください" prompt="補助基準単価と実支出（予定）額のいずれか低い方に3/4を乗じた額（千円未満切捨て）。自動計算。" sqref="L4:L8" xr:uid="{4EA565D0-54AC-4C54-9E76-848FE6CE96BF}"/>
  </dataValidations>
  <pageMargins left="0.93" right="0.16" top="0.74803149606299213" bottom="0.74803149606299213" header="0.31496062992125984" footer="0.31496062992125984"/>
  <pageSetup paperSize="8" scale="44" fitToHeight="0" orientation="landscape" r:id="rId1"/>
  <extLst>
    <ext xmlns:x14="http://schemas.microsoft.com/office/spreadsheetml/2009/9/main" uri="{CCE6A557-97BC-4b89-ADB6-D9C93CAAB3DF}">
      <x14:dataValidations xmlns:xm="http://schemas.microsoft.com/office/excel/2006/main" count="5">
        <x14:dataValidation type="list" showInputMessage="1" showErrorMessage="1" errorTitle="ドロップダウンリストより選択してください" promptTitle="単価を選択" xr:uid="{D05DD214-247A-4E17-A52C-9730C25A2493}">
          <x14:formula1>
            <xm:f>リスト!$J$3</xm:f>
          </x14:formula1>
          <xm:sqref>K4:K8</xm:sqref>
        </x14:dataValidation>
        <x14:dataValidation type="list" allowBlank="1" showInputMessage="1" showErrorMessage="1" promptTitle="ドロップダウンリストより選択してください" xr:uid="{7E26D772-135B-4C16-AC3F-67208178B610}">
          <x14:formula1>
            <xm:f>リスト!$I$3:$I$7</xm:f>
          </x14:formula1>
          <xm:sqref>D4:D8</xm:sqref>
        </x14:dataValidation>
        <x14:dataValidation type="list" allowBlank="1" showInputMessage="1" showErrorMessage="1" xr:uid="{AD7F1BDD-AFB2-4CCB-9F05-D223F1864E23}">
          <x14:formula1>
            <xm:f>リスト!$P$3:$P$4</xm:f>
          </x14:formula1>
          <xm:sqref>Q4:Q8</xm:sqref>
        </x14:dataValidation>
        <x14:dataValidation type="list" allowBlank="1" showInputMessage="1" showErrorMessage="1" xr:uid="{1B7FD3A1-7B4C-4EBB-8C13-92B5A7369990}">
          <x14:formula1>
            <xm:f>リスト!$A$3:$A$5</xm:f>
          </x14:formula1>
          <xm:sqref>B5:B8</xm:sqref>
        </x14:dataValidation>
        <x14:dataValidation type="list" allowBlank="1" showInputMessage="1" showErrorMessage="1" xr:uid="{49FE8D60-5913-436B-9193-0C7B25E43EDF}">
          <x14:formula1>
            <xm:f>リスト!$D$3:$D$12</xm:f>
          </x14:formula1>
          <xm:sqref>G4:G8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2C68-BE46-48C2-B2C2-26C9C5CF72DF}">
  <sheetPr>
    <tabColor theme="5" tint="0.59999389629810485"/>
    <pageSetUpPr fitToPage="1"/>
  </sheetPr>
  <dimension ref="A1:T71"/>
  <sheetViews>
    <sheetView view="pageBreakPreview" topLeftCell="H1" zoomScale="90" zoomScaleNormal="100" zoomScaleSheetLayoutView="80" workbookViewId="0">
      <pane ySplit="3" topLeftCell="A4" activePane="bottomLeft" state="frozen"/>
      <selection activeCell="L40" activeCellId="1" sqref="R20 L40"/>
      <selection pane="bottomLeft" activeCell="S4" sqref="S4:S5"/>
    </sheetView>
  </sheetViews>
  <sheetFormatPr defaultColWidth="4.21875" defaultRowHeight="12"/>
  <cols>
    <col min="1" max="1" width="4.109375" style="4" bestFit="1" customWidth="1"/>
    <col min="2" max="2" width="14.33203125" style="4" customWidth="1"/>
    <col min="3" max="3" width="30.77734375" style="4" customWidth="1"/>
    <col min="4" max="4" width="28.33203125" style="4" customWidth="1"/>
    <col min="5" max="6" width="30.77734375" style="4" customWidth="1"/>
    <col min="7" max="8" width="50.77734375" style="4" customWidth="1"/>
    <col min="9" max="9" width="12.88671875" style="4" customWidth="1"/>
    <col min="10" max="11" width="15" style="4" customWidth="1"/>
    <col min="12" max="12" width="12.88671875" style="4" customWidth="1"/>
    <col min="13" max="15" width="20.109375" style="4" customWidth="1"/>
    <col min="16" max="16" width="18.44140625" style="4" customWidth="1"/>
    <col min="17" max="17" width="15.21875" style="4" customWidth="1"/>
    <col min="18" max="18" width="12.21875" style="4" customWidth="1"/>
    <col min="19" max="19" width="18.77734375" style="4" customWidth="1"/>
    <col min="20" max="20" width="11.6640625" style="4" customWidth="1"/>
    <col min="21" max="16384" width="4.21875" style="4"/>
  </cols>
  <sheetData>
    <row r="1" spans="1:20" ht="18">
      <c r="L1" s="3"/>
      <c r="T1" s="26" t="s">
        <v>0</v>
      </c>
    </row>
    <row r="2" spans="1:20" ht="20.100000000000001" customHeight="1">
      <c r="A2" s="68" t="s">
        <v>143</v>
      </c>
      <c r="B2" s="9"/>
      <c r="C2" s="9"/>
      <c r="D2" s="9"/>
      <c r="E2" s="9"/>
      <c r="F2" s="9"/>
      <c r="G2" s="9"/>
      <c r="H2" s="9"/>
      <c r="I2" s="9"/>
      <c r="J2" s="9"/>
      <c r="K2" s="9"/>
      <c r="L2" s="9"/>
      <c r="M2" s="9"/>
      <c r="N2" s="9"/>
      <c r="O2" s="9"/>
      <c r="P2" s="9"/>
      <c r="Q2" s="9"/>
      <c r="R2" s="9"/>
      <c r="S2" s="48"/>
      <c r="T2" s="9"/>
    </row>
    <row r="3" spans="1:20" s="72" customFormat="1" ht="121.5" customHeight="1">
      <c r="A3" s="74" t="s">
        <v>1</v>
      </c>
      <c r="B3" s="113" t="s">
        <v>184</v>
      </c>
      <c r="C3" s="75" t="s">
        <v>178</v>
      </c>
      <c r="D3" s="77" t="s">
        <v>28</v>
      </c>
      <c r="E3" s="75" t="s">
        <v>2</v>
      </c>
      <c r="F3" s="75" t="s">
        <v>191</v>
      </c>
      <c r="G3" s="111" t="s">
        <v>192</v>
      </c>
      <c r="H3" s="29" t="s">
        <v>47</v>
      </c>
      <c r="I3" s="75" t="s">
        <v>30</v>
      </c>
      <c r="J3" s="75" t="s">
        <v>31</v>
      </c>
      <c r="K3" s="53" t="s">
        <v>32</v>
      </c>
      <c r="L3" s="76" t="s">
        <v>33</v>
      </c>
      <c r="M3" s="77" t="s">
        <v>150</v>
      </c>
      <c r="N3" s="73" t="s">
        <v>157</v>
      </c>
      <c r="O3" s="97" t="s">
        <v>151</v>
      </c>
      <c r="P3" s="75" t="s">
        <v>74</v>
      </c>
      <c r="Q3" s="77" t="s">
        <v>9</v>
      </c>
      <c r="R3" s="77" t="s">
        <v>35</v>
      </c>
      <c r="S3" s="53" t="s">
        <v>72</v>
      </c>
      <c r="T3" s="75" t="s">
        <v>11</v>
      </c>
    </row>
    <row r="4" spans="1:20" ht="20.25" customHeight="1">
      <c r="A4" s="21">
        <v>1</v>
      </c>
      <c r="B4" s="114"/>
      <c r="C4" s="11"/>
      <c r="D4" s="54"/>
      <c r="E4" s="11"/>
      <c r="F4" s="11"/>
      <c r="G4" s="71"/>
      <c r="H4" s="115"/>
      <c r="I4" s="13"/>
      <c r="J4" s="13"/>
      <c r="K4" s="89"/>
      <c r="L4" s="61">
        <f>ROUNDDOWN(MIN(J4,K4)*2/3,0)</f>
        <v>0</v>
      </c>
      <c r="M4" s="96"/>
      <c r="N4" s="106"/>
      <c r="O4" s="22"/>
      <c r="P4" s="22"/>
      <c r="Q4" s="77"/>
      <c r="R4" s="54"/>
      <c r="S4" s="66"/>
      <c r="T4" s="31"/>
    </row>
    <row r="5" spans="1:20" ht="20.25" customHeight="1">
      <c r="A5" s="21">
        <v>2</v>
      </c>
      <c r="B5" s="112"/>
      <c r="C5" s="11"/>
      <c r="D5" s="54"/>
      <c r="E5" s="11"/>
      <c r="F5" s="11"/>
      <c r="G5" s="71"/>
      <c r="H5" s="115"/>
      <c r="I5" s="13"/>
      <c r="J5" s="13"/>
      <c r="K5" s="89"/>
      <c r="L5" s="61">
        <f t="shared" ref="L5:L8" si="0">ROUNDDOWN(MIN(J5,K5)*2/3,0)</f>
        <v>0</v>
      </c>
      <c r="M5" s="96"/>
      <c r="N5" s="106"/>
      <c r="O5" s="22"/>
      <c r="P5" s="22"/>
      <c r="Q5" s="77"/>
      <c r="R5" s="54"/>
      <c r="S5" s="66"/>
      <c r="T5" s="31"/>
    </row>
    <row r="6" spans="1:20" ht="20.25" customHeight="1">
      <c r="A6" s="21">
        <v>3</v>
      </c>
      <c r="B6" s="112"/>
      <c r="C6" s="11"/>
      <c r="D6" s="54"/>
      <c r="E6" s="11"/>
      <c r="F6" s="11"/>
      <c r="G6" s="71"/>
      <c r="H6" s="115"/>
      <c r="I6" s="13"/>
      <c r="J6" s="13"/>
      <c r="K6" s="89"/>
      <c r="L6" s="61">
        <f t="shared" si="0"/>
        <v>0</v>
      </c>
      <c r="M6" s="96"/>
      <c r="N6" s="106"/>
      <c r="O6" s="22"/>
      <c r="P6" s="22"/>
      <c r="Q6" s="77"/>
      <c r="R6" s="54"/>
      <c r="S6" s="66"/>
      <c r="T6" s="31"/>
    </row>
    <row r="7" spans="1:20" ht="20.25" customHeight="1">
      <c r="A7" s="21">
        <v>4</v>
      </c>
      <c r="B7" s="112"/>
      <c r="C7" s="11"/>
      <c r="D7" s="54"/>
      <c r="E7" s="11"/>
      <c r="F7" s="11"/>
      <c r="G7" s="71"/>
      <c r="H7" s="115"/>
      <c r="I7" s="13"/>
      <c r="J7" s="13"/>
      <c r="K7" s="89"/>
      <c r="L7" s="61">
        <f t="shared" si="0"/>
        <v>0</v>
      </c>
      <c r="M7" s="96"/>
      <c r="N7" s="106"/>
      <c r="O7" s="22"/>
      <c r="P7" s="22"/>
      <c r="Q7" s="77"/>
      <c r="R7" s="54"/>
      <c r="S7" s="66"/>
      <c r="T7" s="31"/>
    </row>
    <row r="8" spans="1:20" ht="20.25" customHeight="1">
      <c r="A8" s="21">
        <v>5</v>
      </c>
      <c r="B8" s="112"/>
      <c r="C8" s="11"/>
      <c r="D8" s="54"/>
      <c r="E8" s="11"/>
      <c r="F8" s="11"/>
      <c r="G8" s="71"/>
      <c r="H8" s="115"/>
      <c r="I8" s="13"/>
      <c r="J8" s="13"/>
      <c r="K8" s="89"/>
      <c r="L8" s="61">
        <f t="shared" si="0"/>
        <v>0</v>
      </c>
      <c r="M8" s="96"/>
      <c r="N8" s="106"/>
      <c r="O8" s="22"/>
      <c r="P8" s="22"/>
      <c r="Q8" s="77"/>
      <c r="R8" s="54"/>
      <c r="S8" s="66"/>
      <c r="T8" s="31"/>
    </row>
    <row r="9" spans="1:20" s="6" customFormat="1" ht="20.25" customHeight="1">
      <c r="A9" s="8" t="s">
        <v>36</v>
      </c>
      <c r="B9" s="8"/>
      <c r="C9" s="8"/>
      <c r="D9" s="8"/>
      <c r="E9" s="8"/>
      <c r="F9" s="8"/>
      <c r="G9" s="8"/>
      <c r="H9" s="8"/>
      <c r="I9" s="8"/>
      <c r="J9" s="8"/>
      <c r="K9" s="8"/>
      <c r="L9" s="8"/>
      <c r="M9" s="8"/>
      <c r="N9" s="8"/>
      <c r="O9" s="8"/>
      <c r="P9" s="8"/>
      <c r="Q9" s="8"/>
      <c r="R9" s="8"/>
      <c r="S9" s="8"/>
      <c r="T9" s="8"/>
    </row>
    <row r="10" spans="1:20" s="6" customFormat="1" ht="20.25" customHeight="1">
      <c r="A10" s="8" t="s">
        <v>18</v>
      </c>
      <c r="B10" s="8"/>
      <c r="C10" s="8"/>
      <c r="D10" s="8"/>
      <c r="E10" s="8"/>
      <c r="F10" s="8"/>
      <c r="G10" s="8"/>
      <c r="H10" s="8"/>
      <c r="I10" s="8"/>
      <c r="J10" s="8"/>
      <c r="K10" s="8"/>
      <c r="L10" s="8"/>
      <c r="M10" s="8"/>
      <c r="N10" s="8"/>
      <c r="O10" s="8"/>
      <c r="P10" s="8"/>
      <c r="Q10" s="8"/>
      <c r="R10" s="8"/>
      <c r="S10" s="8"/>
      <c r="T10" s="8"/>
    </row>
    <row r="11" spans="1:20" s="7" customFormat="1" ht="20.100000000000001" customHeight="1">
      <c r="A11" s="14" t="s">
        <v>37</v>
      </c>
      <c r="B11" s="8"/>
      <c r="C11" s="8"/>
      <c r="D11" s="8"/>
      <c r="E11" s="8"/>
      <c r="F11" s="8"/>
      <c r="G11" s="8"/>
      <c r="H11" s="8"/>
      <c r="I11" s="8"/>
      <c r="J11" s="8"/>
      <c r="K11" s="8"/>
      <c r="L11" s="8"/>
      <c r="M11" s="8"/>
      <c r="N11" s="8"/>
      <c r="O11" s="8"/>
      <c r="P11" s="8"/>
      <c r="Q11" s="8"/>
      <c r="R11" s="8"/>
      <c r="S11" s="8"/>
      <c r="T11" s="8"/>
    </row>
    <row r="12" spans="1:20" s="7" customFormat="1" ht="20.100000000000001" customHeight="1">
      <c r="A12" s="14" t="s">
        <v>153</v>
      </c>
      <c r="B12" s="8"/>
      <c r="C12" s="8"/>
      <c r="D12" s="8"/>
      <c r="E12" s="8"/>
      <c r="F12" s="8"/>
      <c r="G12" s="8"/>
      <c r="H12" s="8"/>
      <c r="I12" s="8"/>
      <c r="J12" s="8"/>
      <c r="K12" s="8"/>
      <c r="L12" s="8"/>
      <c r="M12" s="8"/>
      <c r="N12" s="8"/>
      <c r="O12" s="8"/>
      <c r="P12" s="8"/>
      <c r="Q12" s="8"/>
      <c r="R12" s="8"/>
      <c r="S12" s="8"/>
      <c r="T12" s="8"/>
    </row>
    <row r="13" spans="1:20" s="6" customFormat="1" ht="20.25" customHeight="1">
      <c r="A13" s="14" t="s">
        <v>167</v>
      </c>
      <c r="B13" s="8"/>
      <c r="C13" s="8"/>
      <c r="D13" s="8"/>
      <c r="E13" s="8"/>
      <c r="F13" s="8"/>
      <c r="G13" s="8"/>
      <c r="H13" s="8"/>
      <c r="I13" s="8"/>
      <c r="J13" s="8"/>
      <c r="K13" s="8"/>
      <c r="L13" s="8"/>
      <c r="M13" s="8"/>
      <c r="N13" s="8"/>
      <c r="O13" s="8"/>
      <c r="P13" s="8"/>
      <c r="Q13" s="8"/>
      <c r="R13" s="8"/>
      <c r="S13" s="8"/>
    </row>
    <row r="14" spans="1:20" s="7" customFormat="1" ht="20.100000000000001" customHeight="1">
      <c r="A14" s="14" t="s">
        <v>152</v>
      </c>
      <c r="B14" s="8"/>
      <c r="C14" s="8"/>
      <c r="D14" s="8"/>
      <c r="E14" s="8"/>
      <c r="F14" s="8"/>
      <c r="G14" s="8"/>
      <c r="H14" s="8"/>
      <c r="I14" s="8"/>
      <c r="J14" s="8"/>
      <c r="K14" s="8"/>
      <c r="L14" s="8"/>
      <c r="M14" s="8"/>
      <c r="N14" s="8"/>
      <c r="O14" s="8"/>
      <c r="P14" s="8"/>
      <c r="Q14" s="8"/>
      <c r="R14" s="8"/>
      <c r="S14" s="8"/>
      <c r="T14" s="8"/>
    </row>
    <row r="15" spans="1:20" s="6" customFormat="1" ht="20.25" customHeight="1">
      <c r="B15" s="8"/>
      <c r="C15" s="8"/>
      <c r="D15" s="8"/>
      <c r="E15" s="8"/>
      <c r="F15" s="8"/>
      <c r="G15" s="8"/>
      <c r="H15" s="8"/>
      <c r="I15" s="8"/>
      <c r="J15" s="8"/>
      <c r="K15" s="8"/>
      <c r="L15" s="8"/>
      <c r="M15" s="8"/>
      <c r="N15" s="8"/>
      <c r="O15" s="8"/>
      <c r="P15" s="8"/>
      <c r="Q15" s="8"/>
      <c r="R15" s="8"/>
      <c r="S15" s="8"/>
      <c r="T15" s="8"/>
    </row>
    <row r="16" spans="1:20" ht="20.25" customHeight="1"/>
    <row r="17" spans="3:4" ht="20.25" customHeight="1"/>
    <row r="18" spans="3:4" ht="19.5" customHeight="1"/>
    <row r="19" spans="3:4" ht="19.5" customHeight="1"/>
    <row r="20" spans="3:4" ht="16.2">
      <c r="C20" s="32"/>
      <c r="D20" s="32"/>
    </row>
    <row r="21" spans="3:4" ht="18">
      <c r="C21" s="34"/>
      <c r="D21" s="32"/>
    </row>
    <row r="22" spans="3:4" ht="18">
      <c r="C22" s="34"/>
      <c r="D22" s="32"/>
    </row>
    <row r="23" spans="3:4" ht="18">
      <c r="C23" s="34"/>
      <c r="D23" s="32"/>
    </row>
    <row r="24" spans="3:4" ht="18">
      <c r="C24" s="34"/>
      <c r="D24" s="32"/>
    </row>
    <row r="25" spans="3:4" ht="18">
      <c r="C25" s="34"/>
      <c r="D25" s="32"/>
    </row>
    <row r="26" spans="3:4" ht="18">
      <c r="C26" s="34"/>
      <c r="D26" s="32"/>
    </row>
    <row r="27" spans="3:4" ht="18">
      <c r="C27" s="34"/>
      <c r="D27" s="32"/>
    </row>
    <row r="28" spans="3:4" ht="18">
      <c r="C28" s="34"/>
      <c r="D28" s="32"/>
    </row>
    <row r="29" spans="3:4" ht="18">
      <c r="C29" s="34"/>
      <c r="D29" s="32"/>
    </row>
    <row r="30" spans="3:4" ht="18">
      <c r="C30" s="34"/>
      <c r="D30" s="32"/>
    </row>
    <row r="31" spans="3:4" ht="18">
      <c r="C31" s="34"/>
      <c r="D31" s="32"/>
    </row>
    <row r="32" spans="3:4" ht="18">
      <c r="C32" s="34"/>
      <c r="D32" s="32"/>
    </row>
    <row r="33" spans="3:15" ht="18">
      <c r="C33" s="34"/>
      <c r="D33" s="32"/>
    </row>
    <row r="34" spans="3:15" ht="18">
      <c r="C34" s="34"/>
      <c r="D34" s="32"/>
    </row>
    <row r="35" spans="3:15" ht="18">
      <c r="C35" s="34"/>
      <c r="D35" s="32"/>
      <c r="M35" s="1"/>
      <c r="N35" s="1"/>
      <c r="O35" s="1"/>
    </row>
    <row r="36" spans="3:15" ht="18">
      <c r="C36" s="34"/>
      <c r="D36" s="32"/>
      <c r="M36" s="1"/>
      <c r="N36" s="1"/>
      <c r="O36" s="1"/>
    </row>
    <row r="37" spans="3:15" ht="18">
      <c r="C37" s="34"/>
      <c r="D37" s="32"/>
      <c r="M37" s="1"/>
      <c r="N37" s="1"/>
      <c r="O37" s="1"/>
    </row>
    <row r="38" spans="3:15" ht="18">
      <c r="C38" s="34"/>
      <c r="D38" s="32"/>
      <c r="M38" s="1"/>
      <c r="N38" s="1"/>
      <c r="O38" s="1"/>
    </row>
    <row r="39" spans="3:15" ht="18">
      <c r="C39" s="34"/>
      <c r="D39" s="32"/>
      <c r="M39" s="1"/>
      <c r="N39" s="1"/>
      <c r="O39" s="1"/>
    </row>
    <row r="40" spans="3:15" ht="18">
      <c r="C40" s="34"/>
      <c r="D40" s="32"/>
      <c r="M40" s="1"/>
      <c r="N40" s="1"/>
      <c r="O40" s="1"/>
    </row>
    <row r="41" spans="3:15" ht="18">
      <c r="C41" s="34"/>
      <c r="D41" s="32"/>
      <c r="M41" s="1"/>
      <c r="N41" s="1"/>
      <c r="O41" s="1"/>
    </row>
    <row r="42" spans="3:15" ht="18">
      <c r="C42" s="34"/>
      <c r="D42" s="32"/>
      <c r="M42" s="1"/>
      <c r="N42" s="1"/>
      <c r="O42" s="1"/>
    </row>
    <row r="43" spans="3:15" ht="18">
      <c r="C43" s="34"/>
      <c r="D43" s="32"/>
      <c r="M43" s="1"/>
      <c r="N43" s="1"/>
      <c r="O43" s="1"/>
    </row>
    <row r="44" spans="3:15" ht="18">
      <c r="C44" s="34"/>
      <c r="D44" s="32"/>
      <c r="M44" s="1"/>
      <c r="N44" s="1"/>
      <c r="O44" s="1"/>
    </row>
    <row r="45" spans="3:15" ht="18">
      <c r="C45" s="34"/>
      <c r="D45" s="32"/>
      <c r="M45" s="1"/>
      <c r="N45" s="1"/>
      <c r="O45" s="1"/>
    </row>
    <row r="46" spans="3:15" ht="18">
      <c r="C46" s="34"/>
      <c r="D46" s="32"/>
      <c r="M46" s="1"/>
      <c r="N46" s="1"/>
      <c r="O46" s="1"/>
    </row>
    <row r="47" spans="3:15" ht="18">
      <c r="C47" s="34"/>
      <c r="D47" s="32"/>
      <c r="M47" s="1"/>
      <c r="N47" s="1"/>
      <c r="O47" s="1"/>
    </row>
    <row r="48" spans="3:15" ht="18">
      <c r="C48" s="34"/>
      <c r="D48" s="32"/>
      <c r="M48" s="1"/>
      <c r="N48" s="1"/>
      <c r="O48" s="1"/>
    </row>
    <row r="49" spans="3:15" ht="18">
      <c r="C49" s="34"/>
      <c r="D49" s="32"/>
      <c r="M49" s="1"/>
      <c r="N49" s="1"/>
      <c r="O49" s="1"/>
    </row>
    <row r="50" spans="3:15" ht="18">
      <c r="C50" s="34"/>
      <c r="D50" s="32"/>
      <c r="M50" s="1"/>
      <c r="N50" s="1"/>
      <c r="O50" s="1"/>
    </row>
    <row r="51" spans="3:15" ht="18">
      <c r="C51" s="34"/>
      <c r="D51" s="32"/>
      <c r="M51" s="1"/>
      <c r="N51" s="1"/>
      <c r="O51" s="1"/>
    </row>
    <row r="52" spans="3:15" ht="18">
      <c r="C52" s="34"/>
      <c r="D52" s="32"/>
      <c r="M52" s="1"/>
      <c r="N52" s="1"/>
      <c r="O52" s="1"/>
    </row>
    <row r="53" spans="3:15" ht="18">
      <c r="C53" s="34"/>
      <c r="D53" s="32"/>
      <c r="M53" s="1"/>
      <c r="N53" s="1"/>
      <c r="O53" s="1"/>
    </row>
    <row r="54" spans="3:15" ht="18">
      <c r="C54" s="34"/>
      <c r="D54" s="32"/>
      <c r="M54" s="1"/>
      <c r="N54" s="1"/>
      <c r="O54" s="1"/>
    </row>
    <row r="55" spans="3:15" ht="18">
      <c r="C55" s="34"/>
      <c r="D55" s="32"/>
      <c r="M55" s="1"/>
      <c r="N55" s="1"/>
      <c r="O55" s="1"/>
    </row>
    <row r="56" spans="3:15" ht="18">
      <c r="C56" s="34"/>
      <c r="D56" s="32"/>
      <c r="M56" s="1"/>
      <c r="N56" s="1"/>
      <c r="O56" s="1"/>
    </row>
    <row r="57" spans="3:15" ht="18">
      <c r="C57" s="34"/>
      <c r="D57" s="32"/>
      <c r="M57" s="1"/>
      <c r="N57" s="1"/>
      <c r="O57" s="1"/>
    </row>
    <row r="58" spans="3:15" ht="18">
      <c r="C58" s="34"/>
      <c r="D58" s="32"/>
      <c r="M58" s="1"/>
      <c r="N58" s="1"/>
      <c r="O58" s="1"/>
    </row>
    <row r="59" spans="3:15" ht="18">
      <c r="C59" s="34"/>
      <c r="D59" s="32"/>
      <c r="M59" s="1"/>
      <c r="N59" s="1"/>
      <c r="O59" s="1"/>
    </row>
    <row r="60" spans="3:15" ht="18">
      <c r="C60" s="34"/>
      <c r="D60" s="32"/>
      <c r="M60" s="1"/>
      <c r="N60" s="1"/>
      <c r="O60" s="1"/>
    </row>
    <row r="61" spans="3:15" ht="18">
      <c r="C61" s="34"/>
      <c r="D61" s="32"/>
      <c r="M61" s="1"/>
      <c r="N61" s="1"/>
      <c r="O61" s="1"/>
    </row>
    <row r="62" spans="3:15" ht="18">
      <c r="C62" s="34"/>
      <c r="D62" s="32"/>
      <c r="M62" s="1"/>
      <c r="N62" s="1"/>
      <c r="O62" s="1"/>
    </row>
    <row r="63" spans="3:15" ht="18">
      <c r="C63" s="34"/>
      <c r="D63" s="32"/>
      <c r="M63" s="1"/>
      <c r="N63" s="1"/>
      <c r="O63" s="1"/>
    </row>
    <row r="64" spans="3:15" ht="18">
      <c r="C64" s="34"/>
      <c r="D64" s="32"/>
      <c r="M64" s="1"/>
      <c r="N64" s="1"/>
      <c r="O64" s="1"/>
    </row>
    <row r="65" spans="3:15" ht="18">
      <c r="C65" s="34"/>
      <c r="D65" s="32"/>
      <c r="M65" s="1"/>
      <c r="N65" s="1"/>
      <c r="O65" s="1"/>
    </row>
    <row r="66" spans="3:15" ht="18">
      <c r="C66" s="34"/>
      <c r="D66" s="32"/>
      <c r="M66" s="1"/>
      <c r="N66" s="1"/>
      <c r="O66" s="1"/>
    </row>
    <row r="67" spans="3:15" ht="18">
      <c r="C67" s="34"/>
      <c r="D67" s="32"/>
      <c r="M67" s="1"/>
      <c r="N67" s="1"/>
      <c r="O67" s="1"/>
    </row>
    <row r="68" spans="3:15">
      <c r="M68" s="1"/>
      <c r="N68" s="1"/>
      <c r="O68" s="1"/>
    </row>
    <row r="69" spans="3:15">
      <c r="M69" s="1"/>
      <c r="N69" s="1"/>
      <c r="O69" s="1"/>
    </row>
    <row r="70" spans="3:15">
      <c r="M70" s="1"/>
      <c r="N70" s="1"/>
      <c r="O70" s="1"/>
    </row>
    <row r="71" spans="3:15">
      <c r="M71" s="1"/>
      <c r="N71" s="1"/>
      <c r="O71" s="1"/>
    </row>
  </sheetData>
  <dataConsolidate/>
  <phoneticPr fontId="1"/>
  <dataValidations count="6">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R4:R8" xr:uid="{CA597A1B-E5DC-4BBF-AE36-75773C41AF22}">
      <formula1>"有,無"</formula1>
    </dataValidation>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Q4:Q8" xr:uid="{C5B1995F-4179-4212-A061-42990853347E}">
      <formula1>"有,無"</formula1>
    </dataValidation>
    <dataValidation allowBlank="1" showInputMessage="1" showErrorMessage="1" promptTitle="年月日を記載してください" prompt="書式設定を変更せずに、年月日を記載してください_x000a_（西暦／月／日）" sqref="O4:P8" xr:uid="{1B1B2CF5-0056-46BF-9467-31030A4546DC}"/>
    <dataValidation showInputMessage="1" showErrorMessage="1" errorTitle="ドロップダウンリストより選択してください" promptTitle="千円単位（小数点も記載）" prompt="千円単位で小数点も記載してください" sqref="I4:J8" xr:uid="{022F5E94-2B72-443F-BC4E-0BF0E9BB1780}"/>
    <dataValidation allowBlank="1" showErrorMessage="1" promptTitle="年月日を記載してください" prompt="書式設定を変更せずに、年月日を記載してください" sqref="T4:T8" xr:uid="{49E64932-7B3F-425F-ACAA-EA8EF05ADF7C}"/>
    <dataValidation showInputMessage="1" showErrorMessage="1" errorTitle="ドロップダウンリストより選択してください" prompt="補助基準単価と実支出（予定）額のいずれか低い方に2/3を乗じた額（千円未満切捨て）。自動計算。" sqref="L4:L8" xr:uid="{B372F029-90B0-41F3-9C53-FEB0E60AA293}"/>
  </dataValidations>
  <pageMargins left="0.93" right="0.16" top="0.74803149606299213" bottom="0.74803149606299213" header="0.31496062992125984" footer="0.31496062992125984"/>
  <pageSetup paperSize="8" scale="46" fitToHeight="0"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4D67952D-91D3-4889-B97D-DF0C245E5D3B}">
          <x14:formula1>
            <xm:f>リスト!$P$3:$P$4</xm:f>
          </x14:formula1>
          <xm:sqref>S4:S8</xm:sqref>
        </x14:dataValidation>
        <x14:dataValidation type="list" allowBlank="1" showInputMessage="1" showErrorMessage="1" promptTitle="ドロップダウンリストより選択してください" xr:uid="{785D7E4A-F7C0-49FF-AEC1-C7BCB70CA329}">
          <x14:formula1>
            <xm:f>リスト!$K$3:$K$7</xm:f>
          </x14:formula1>
          <xm:sqref>D4:D8</xm:sqref>
        </x14:dataValidation>
        <x14:dataValidation type="list" showInputMessage="1" showErrorMessage="1" errorTitle="ドロップダウンリストより選択してください" promptTitle="単価を選択" xr:uid="{971572FB-D827-42EE-9672-821062391DA0}">
          <x14:formula1>
            <xm:f>リスト!$L$3</xm:f>
          </x14:formula1>
          <xm:sqref>K4:K8</xm:sqref>
        </x14:dataValidation>
        <x14:dataValidation type="list" allowBlank="1" showInputMessage="1" showErrorMessage="1" prompt="関係事業を選択してください" xr:uid="{10B93362-E880-42E4-83ED-AD70875F95B3}">
          <x14:formula1>
            <xm:f>リスト!$M$3:$M$8</xm:f>
          </x14:formula1>
          <xm:sqref>M4:M8</xm:sqref>
        </x14:dataValidation>
        <x14:dataValidation type="list" allowBlank="1" showInputMessage="1" showErrorMessage="1" xr:uid="{C51A7507-0B89-439D-AA3C-F7648CF5FF96}">
          <x14:formula1>
            <xm:f>リスト!$A$3:$A$5</xm:f>
          </x14:formula1>
          <xm:sqref>B5:B8</xm:sqref>
        </x14:dataValidation>
        <x14:dataValidation type="list" allowBlank="1" showInputMessage="1" showErrorMessage="1" xr:uid="{31FE27A4-2F17-42C6-B370-8F8D298F9224}">
          <x14:formula1>
            <xm:f>リスト!$D$3:$D$12</xm:f>
          </x14:formula1>
          <xm:sqref>G4:G8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S70"/>
  <sheetViews>
    <sheetView view="pageBreakPreview" topLeftCell="G1" zoomScale="90" zoomScaleNormal="100" zoomScaleSheetLayoutView="90" workbookViewId="0">
      <pane ySplit="3" topLeftCell="A4" activePane="bottomLeft" state="frozen"/>
      <selection activeCell="L40" activeCellId="1" sqref="R20 L40"/>
      <selection pane="bottomLeft" activeCell="H4" sqref="H4"/>
    </sheetView>
  </sheetViews>
  <sheetFormatPr defaultColWidth="4.21875" defaultRowHeight="16.2"/>
  <cols>
    <col min="1" max="1" width="4.109375" style="9" bestFit="1" customWidth="1"/>
    <col min="2" max="2" width="14.33203125" style="9" customWidth="1"/>
    <col min="3" max="3" width="30.77734375" style="9" customWidth="1"/>
    <col min="4" max="4" width="28.33203125" style="9" customWidth="1"/>
    <col min="5" max="6" width="30.77734375" style="9" customWidth="1"/>
    <col min="7" max="7" width="50.77734375" style="9" customWidth="1"/>
    <col min="8" max="8" width="12.88671875" style="9" customWidth="1"/>
    <col min="9" max="10" width="15" style="9" customWidth="1"/>
    <col min="11" max="11" width="12.88671875" style="9" customWidth="1"/>
    <col min="12" max="12" width="16.109375" style="9" customWidth="1"/>
    <col min="13" max="13" width="17.88671875" style="9" customWidth="1"/>
    <col min="14" max="15" width="21.77734375" style="9" customWidth="1"/>
    <col min="16" max="16" width="17" style="9" customWidth="1"/>
    <col min="17" max="17" width="17" style="45" customWidth="1"/>
    <col min="18" max="18" width="20.33203125" style="9" customWidth="1"/>
    <col min="19" max="19" width="11.6640625" style="9" customWidth="1"/>
    <col min="20" max="16384" width="4.21875" style="9"/>
  </cols>
  <sheetData>
    <row r="1" spans="1:19" ht="18">
      <c r="Q1" s="9"/>
      <c r="S1" s="26" t="s">
        <v>0</v>
      </c>
    </row>
    <row r="2" spans="1:19" ht="20.100000000000001" customHeight="1">
      <c r="A2" s="68" t="s">
        <v>154</v>
      </c>
      <c r="Q2" s="9"/>
    </row>
    <row r="3" spans="1:19" s="20" customFormat="1" ht="119.25" customHeight="1">
      <c r="A3" s="74" t="s">
        <v>1</v>
      </c>
      <c r="B3" s="113" t="s">
        <v>184</v>
      </c>
      <c r="C3" s="75" t="s">
        <v>178</v>
      </c>
      <c r="D3" s="77" t="s">
        <v>28</v>
      </c>
      <c r="E3" s="75" t="s">
        <v>2</v>
      </c>
      <c r="F3" s="75" t="s">
        <v>190</v>
      </c>
      <c r="G3" s="75" t="s">
        <v>29</v>
      </c>
      <c r="H3" s="108" t="s">
        <v>170</v>
      </c>
      <c r="I3" s="108" t="s">
        <v>171</v>
      </c>
      <c r="J3" s="109" t="s">
        <v>172</v>
      </c>
      <c r="K3" s="109" t="s">
        <v>189</v>
      </c>
      <c r="L3" s="37" t="s">
        <v>176</v>
      </c>
      <c r="M3" s="78" t="s">
        <v>175</v>
      </c>
      <c r="N3" s="79" t="s">
        <v>34</v>
      </c>
      <c r="O3" s="104" t="s">
        <v>158</v>
      </c>
      <c r="P3" s="77" t="s">
        <v>9</v>
      </c>
      <c r="Q3" s="77" t="s">
        <v>35</v>
      </c>
      <c r="R3" s="53" t="s">
        <v>72</v>
      </c>
      <c r="S3" s="75" t="s">
        <v>11</v>
      </c>
    </row>
    <row r="4" spans="1:19" ht="20.25" customHeight="1">
      <c r="A4" s="21">
        <v>1</v>
      </c>
      <c r="B4" s="114"/>
      <c r="C4" s="12"/>
      <c r="D4" s="54"/>
      <c r="E4" s="11"/>
      <c r="F4" s="11"/>
      <c r="G4" s="30"/>
      <c r="H4" s="13"/>
      <c r="I4" s="13"/>
      <c r="J4" s="61">
        <f>ROUNDDOWN(MIN(H4,I4),0)</f>
        <v>0</v>
      </c>
      <c r="K4" s="61">
        <f>ROUNDDOWN(J4*3/4,0)</f>
        <v>0</v>
      </c>
      <c r="L4" s="11"/>
      <c r="M4" s="31"/>
      <c r="N4" s="69" t="e">
        <f>M4/L4</f>
        <v>#DIV/0!</v>
      </c>
      <c r="O4" s="107"/>
      <c r="P4" s="77"/>
      <c r="Q4" s="54"/>
      <c r="R4" s="66"/>
      <c r="S4" s="31"/>
    </row>
    <row r="5" spans="1:19" ht="20.25" customHeight="1">
      <c r="A5" s="21">
        <v>2</v>
      </c>
      <c r="B5" s="112"/>
      <c r="C5" s="12"/>
      <c r="D5" s="54"/>
      <c r="E5" s="11"/>
      <c r="F5" s="11"/>
      <c r="G5" s="30"/>
      <c r="H5" s="13"/>
      <c r="I5" s="13"/>
      <c r="J5" s="61">
        <f>ROUNDDOWN(MIN(H5,I5),0)</f>
        <v>0</v>
      </c>
      <c r="K5" s="61">
        <f t="shared" ref="K5:K8" si="0">ROUNDDOWN(J5*3/4,0)</f>
        <v>0</v>
      </c>
      <c r="L5" s="11"/>
      <c r="M5" s="31"/>
      <c r="N5" s="69" t="e">
        <f>M5/L5</f>
        <v>#DIV/0!</v>
      </c>
      <c r="O5" s="107"/>
      <c r="P5" s="77"/>
      <c r="Q5" s="54"/>
      <c r="R5" s="66"/>
      <c r="S5" s="31"/>
    </row>
    <row r="6" spans="1:19" ht="20.25" customHeight="1">
      <c r="A6" s="21">
        <v>3</v>
      </c>
      <c r="B6" s="112"/>
      <c r="C6" s="12"/>
      <c r="D6" s="54"/>
      <c r="E6" s="11"/>
      <c r="F6" s="11"/>
      <c r="G6" s="30"/>
      <c r="H6" s="13"/>
      <c r="I6" s="13"/>
      <c r="J6" s="61">
        <f t="shared" ref="J6:J8" si="1">ROUNDDOWN(MIN(H6,I6),0)</f>
        <v>0</v>
      </c>
      <c r="K6" s="61">
        <f t="shared" si="0"/>
        <v>0</v>
      </c>
      <c r="L6" s="11"/>
      <c r="M6" s="31"/>
      <c r="N6" s="69" t="e">
        <f t="shared" ref="N6:N8" si="2">M6/L6</f>
        <v>#DIV/0!</v>
      </c>
      <c r="O6" s="107"/>
      <c r="P6" s="77"/>
      <c r="Q6" s="54"/>
      <c r="R6" s="66"/>
      <c r="S6" s="31"/>
    </row>
    <row r="7" spans="1:19" ht="20.25" customHeight="1">
      <c r="A7" s="21">
        <v>4</v>
      </c>
      <c r="B7" s="112"/>
      <c r="C7" s="12"/>
      <c r="D7" s="54"/>
      <c r="E7" s="11"/>
      <c r="F7" s="11"/>
      <c r="G7" s="30"/>
      <c r="H7" s="13"/>
      <c r="I7" s="13"/>
      <c r="J7" s="61">
        <f t="shared" si="1"/>
        <v>0</v>
      </c>
      <c r="K7" s="61">
        <f t="shared" si="0"/>
        <v>0</v>
      </c>
      <c r="L7" s="11"/>
      <c r="M7" s="31"/>
      <c r="N7" s="69" t="e">
        <f t="shared" si="2"/>
        <v>#DIV/0!</v>
      </c>
      <c r="O7" s="107"/>
      <c r="P7" s="77"/>
      <c r="Q7" s="54"/>
      <c r="R7" s="66"/>
      <c r="S7" s="31"/>
    </row>
    <row r="8" spans="1:19" ht="20.25" customHeight="1">
      <c r="A8" s="21">
        <v>5</v>
      </c>
      <c r="B8" s="112"/>
      <c r="C8" s="12"/>
      <c r="D8" s="54"/>
      <c r="E8" s="11"/>
      <c r="F8" s="11"/>
      <c r="G8" s="30"/>
      <c r="H8" s="13"/>
      <c r="I8" s="13"/>
      <c r="J8" s="61">
        <f t="shared" si="1"/>
        <v>0</v>
      </c>
      <c r="K8" s="61">
        <f t="shared" si="0"/>
        <v>0</v>
      </c>
      <c r="L8" s="11"/>
      <c r="M8" s="31"/>
      <c r="N8" s="69" t="e">
        <f t="shared" si="2"/>
        <v>#DIV/0!</v>
      </c>
      <c r="O8" s="107"/>
      <c r="P8" s="77"/>
      <c r="Q8" s="54"/>
      <c r="R8" s="66"/>
      <c r="S8" s="31"/>
    </row>
    <row r="9" spans="1:19" s="8" customFormat="1" ht="20.25" customHeight="1">
      <c r="A9" s="20" t="s">
        <v>36</v>
      </c>
    </row>
    <row r="10" spans="1:19" s="8" customFormat="1" ht="20.25" customHeight="1">
      <c r="A10" s="20" t="s">
        <v>18</v>
      </c>
    </row>
    <row r="11" spans="1:19" s="8" customFormat="1" ht="20.100000000000001" customHeight="1">
      <c r="A11" s="99" t="s">
        <v>37</v>
      </c>
    </row>
    <row r="12" spans="1:19" s="8" customFormat="1" ht="20.25" customHeight="1">
      <c r="A12" s="20" t="s">
        <v>159</v>
      </c>
    </row>
    <row r="13" spans="1:19" s="8" customFormat="1" ht="20.100000000000001" customHeight="1">
      <c r="A13" s="99" t="s">
        <v>162</v>
      </c>
    </row>
    <row r="14" spans="1:19" s="8" customFormat="1" ht="20.25" customHeight="1"/>
    <row r="15" spans="1:19" ht="20.25" customHeight="1">
      <c r="Q15" s="9"/>
    </row>
    <row r="16" spans="1:19" ht="20.25" customHeight="1"/>
    <row r="17" spans="3:11" ht="19.5" customHeight="1"/>
    <row r="18" spans="3:11" ht="19.5" customHeight="1"/>
    <row r="20" spans="3:11" ht="18">
      <c r="C20" s="15"/>
      <c r="K20" s="46"/>
    </row>
    <row r="21" spans="3:11" ht="18">
      <c r="C21" s="15"/>
    </row>
    <row r="22" spans="3:11" ht="18">
      <c r="C22" s="15"/>
    </row>
    <row r="23" spans="3:11" ht="18">
      <c r="C23" s="15"/>
    </row>
    <row r="24" spans="3:11" ht="18">
      <c r="C24" s="15"/>
    </row>
    <row r="25" spans="3:11" ht="18">
      <c r="C25" s="15"/>
    </row>
    <row r="26" spans="3:11" ht="18">
      <c r="C26" s="15"/>
    </row>
    <row r="27" spans="3:11" ht="18">
      <c r="C27" s="15"/>
    </row>
    <row r="28" spans="3:11" ht="18">
      <c r="C28" s="15"/>
    </row>
    <row r="29" spans="3:11" ht="18">
      <c r="C29" s="15"/>
    </row>
    <row r="30" spans="3:11" ht="18">
      <c r="C30" s="15"/>
    </row>
    <row r="31" spans="3:11" ht="18">
      <c r="C31" s="15"/>
    </row>
    <row r="32" spans="3:11" ht="18">
      <c r="C32" s="15"/>
    </row>
    <row r="33" spans="3:13" ht="18">
      <c r="C33" s="15"/>
    </row>
    <row r="34" spans="3:13" ht="18">
      <c r="C34" s="15"/>
      <c r="L34" s="47"/>
      <c r="M34" s="47"/>
    </row>
    <row r="35" spans="3:13" ht="18">
      <c r="C35" s="15"/>
      <c r="L35" s="47"/>
      <c r="M35" s="47"/>
    </row>
    <row r="36" spans="3:13" ht="18">
      <c r="C36" s="15"/>
      <c r="L36" s="47"/>
      <c r="M36" s="47"/>
    </row>
    <row r="37" spans="3:13" ht="18">
      <c r="C37" s="15"/>
      <c r="L37" s="47"/>
      <c r="M37" s="47"/>
    </row>
    <row r="38" spans="3:13" ht="18">
      <c r="C38" s="15"/>
      <c r="L38" s="47"/>
      <c r="M38" s="47"/>
    </row>
    <row r="39" spans="3:13" ht="18">
      <c r="C39" s="15"/>
      <c r="L39" s="47"/>
      <c r="M39" s="47"/>
    </row>
    <row r="40" spans="3:13" ht="18">
      <c r="C40" s="15"/>
      <c r="L40" s="47"/>
      <c r="M40" s="47"/>
    </row>
    <row r="41" spans="3:13" ht="18">
      <c r="C41" s="15"/>
      <c r="L41" s="47"/>
      <c r="M41" s="47"/>
    </row>
    <row r="42" spans="3:13" ht="18">
      <c r="C42" s="15"/>
      <c r="L42" s="47"/>
      <c r="M42" s="47"/>
    </row>
    <row r="43" spans="3:13" ht="18">
      <c r="C43" s="15"/>
      <c r="L43" s="47"/>
      <c r="M43" s="47"/>
    </row>
    <row r="44" spans="3:13" ht="18">
      <c r="C44" s="15"/>
      <c r="L44" s="47"/>
      <c r="M44" s="47"/>
    </row>
    <row r="45" spans="3:13" ht="18">
      <c r="C45" s="15"/>
      <c r="L45" s="47"/>
      <c r="M45" s="47"/>
    </row>
    <row r="46" spans="3:13" ht="18">
      <c r="C46" s="15"/>
      <c r="L46" s="47"/>
      <c r="M46" s="47"/>
    </row>
    <row r="47" spans="3:13" ht="18">
      <c r="C47" s="15"/>
      <c r="L47" s="47"/>
      <c r="M47" s="47"/>
    </row>
    <row r="48" spans="3:13" ht="18">
      <c r="C48" s="15"/>
      <c r="L48" s="47"/>
      <c r="M48" s="47"/>
    </row>
    <row r="49" spans="3:13" ht="18">
      <c r="C49" s="15"/>
      <c r="L49" s="47"/>
      <c r="M49" s="47"/>
    </row>
    <row r="50" spans="3:13" ht="18">
      <c r="C50" s="15"/>
      <c r="L50" s="47"/>
      <c r="M50" s="47"/>
    </row>
    <row r="51" spans="3:13" ht="18">
      <c r="C51" s="15"/>
      <c r="L51" s="47"/>
      <c r="M51" s="47"/>
    </row>
    <row r="52" spans="3:13" ht="18">
      <c r="C52" s="15"/>
      <c r="L52" s="47"/>
      <c r="M52" s="47"/>
    </row>
    <row r="53" spans="3:13" ht="18">
      <c r="C53" s="15"/>
      <c r="L53" s="47"/>
      <c r="M53" s="47"/>
    </row>
    <row r="54" spans="3:13" ht="18">
      <c r="C54" s="15"/>
      <c r="L54" s="47"/>
      <c r="M54" s="47"/>
    </row>
    <row r="55" spans="3:13" ht="18">
      <c r="C55" s="15"/>
      <c r="L55" s="47"/>
      <c r="M55" s="47"/>
    </row>
    <row r="56" spans="3:13" ht="18">
      <c r="C56" s="15"/>
      <c r="L56" s="47"/>
      <c r="M56" s="47"/>
    </row>
    <row r="57" spans="3:13" ht="18">
      <c r="C57" s="15"/>
      <c r="L57" s="47"/>
      <c r="M57" s="47"/>
    </row>
    <row r="58" spans="3:13" ht="18">
      <c r="C58" s="15"/>
      <c r="L58" s="47"/>
      <c r="M58" s="47"/>
    </row>
    <row r="59" spans="3:13" ht="18">
      <c r="C59" s="15"/>
      <c r="L59" s="47"/>
      <c r="M59" s="47"/>
    </row>
    <row r="60" spans="3:13" ht="18">
      <c r="C60" s="15"/>
      <c r="L60" s="47"/>
      <c r="M60" s="47"/>
    </row>
    <row r="61" spans="3:13" ht="18">
      <c r="C61" s="15"/>
      <c r="L61" s="47"/>
      <c r="M61" s="47"/>
    </row>
    <row r="62" spans="3:13" ht="18">
      <c r="C62" s="15"/>
      <c r="L62" s="47"/>
      <c r="M62" s="47"/>
    </row>
    <row r="63" spans="3:13" ht="18">
      <c r="C63" s="15"/>
      <c r="L63" s="47"/>
      <c r="M63" s="47"/>
    </row>
    <row r="64" spans="3:13" ht="18">
      <c r="C64" s="15"/>
      <c r="L64" s="47"/>
      <c r="M64" s="47"/>
    </row>
    <row r="65" spans="3:13" ht="18">
      <c r="C65" s="15"/>
      <c r="L65" s="47"/>
      <c r="M65" s="47"/>
    </row>
    <row r="66" spans="3:13" ht="18">
      <c r="C66" s="15"/>
      <c r="L66" s="47"/>
      <c r="M66" s="47"/>
    </row>
    <row r="67" spans="3:13">
      <c r="L67" s="47"/>
      <c r="M67" s="47"/>
    </row>
    <row r="68" spans="3:13">
      <c r="L68" s="47"/>
      <c r="M68" s="47"/>
    </row>
    <row r="69" spans="3:13">
      <c r="L69" s="47"/>
      <c r="M69" s="47"/>
    </row>
    <row r="70" spans="3:13">
      <c r="L70" s="47"/>
      <c r="M70" s="47"/>
    </row>
  </sheetData>
  <dataConsolidate/>
  <phoneticPr fontId="1"/>
  <dataValidations count="6">
    <dataValidation allowBlank="1" showErrorMessage="1" promptTitle="年月日を記載してください" prompt="書式設定を変更せずに、年月日を記載してください" sqref="M4:O8 S4:S8" xr:uid="{00000000-0002-0000-0600-000004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P4:P8" xr:uid="{788B80D0-13D4-4AFB-9056-533706ADCF69}">
      <formula1>"有,無"</formula1>
    </dataValidation>
    <dataValidation showInputMessage="1" showErrorMessage="1" errorTitle="ドロップダウンリストより選択してください" promptTitle="千円単位（小数点も記載）" prompt="千円単位で小数点も記載してください" sqref="H4:I8" xr:uid="{AECAC01A-CCD2-4A93-BE48-8098CC79FEC4}"/>
    <dataValidation showInputMessage="1" showErrorMessage="1" errorTitle="ドロップダウンリストより選択してください" prompt="自動計算。千円未満切捨て。" sqref="K4:K8" xr:uid="{FE2E7491-910A-460C-9A50-97CC222C7231}"/>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Q4:Q8" xr:uid="{0D83D72B-0D0C-46E3-9E8F-9081A43CDB53}">
      <formula1>"有,無"</formula1>
    </dataValidation>
    <dataValidation showInputMessage="1" showErrorMessage="1" errorTitle="ドロップダウンリストより選択してください" promptTitle="千円未満切捨て" prompt="自動計算" sqref="J4:J8" xr:uid="{94FDFC86-3494-4B35-8D25-30A76DEC9B68}"/>
  </dataValidations>
  <pageMargins left="0.93" right="0.16" top="0.74803149606299213" bottom="0.74803149606299213" header="0.31496062992125984" footer="0.31496062992125984"/>
  <pageSetup paperSize="8" scale="5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Title="ドロップダウンリストより選択してください" xr:uid="{00000000-0002-0000-0600-000008000000}">
          <x14:formula1>
            <xm:f>リスト!$N$3:$N$7</xm:f>
          </x14:formula1>
          <xm:sqref>D4:D8</xm:sqref>
        </x14:dataValidation>
        <x14:dataValidation type="list" allowBlank="1" showInputMessage="1" showErrorMessage="1" xr:uid="{5D47F0BD-D1BF-40C9-8A96-F330A85C3406}">
          <x14:formula1>
            <xm:f>リスト!$P$3:$P$4</xm:f>
          </x14:formula1>
          <xm:sqref>R4:R8</xm:sqref>
        </x14:dataValidation>
        <x14:dataValidation type="list" allowBlank="1" showInputMessage="1" showErrorMessage="1" xr:uid="{CD0FB8D2-1A12-43A3-8DAE-8CCF7551C0BE}">
          <x14:formula1>
            <xm:f>リスト!$A$3:$A$5</xm:f>
          </x14:formula1>
          <xm:sqref>B5:B8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AE65"/>
  <sheetViews>
    <sheetView view="pageBreakPreview" topLeftCell="F1" zoomScale="70" zoomScaleNormal="100" zoomScaleSheetLayoutView="70" workbookViewId="0">
      <pane ySplit="3" topLeftCell="A4" activePane="bottomLeft" state="frozen"/>
      <selection activeCell="M35" sqref="M35"/>
      <selection pane="bottomLeft" activeCell="L4" sqref="L3:L4"/>
    </sheetView>
  </sheetViews>
  <sheetFormatPr defaultColWidth="4.21875" defaultRowHeight="16.2"/>
  <cols>
    <col min="1" max="1" width="6.6640625" style="9" customWidth="1"/>
    <col min="2" max="2" width="17" style="9" customWidth="1"/>
    <col min="3" max="3" width="30.77734375" style="9" customWidth="1"/>
    <col min="4" max="4" width="28.33203125" style="9" customWidth="1"/>
    <col min="5" max="6" width="30.77734375" style="9" customWidth="1"/>
    <col min="7" max="8" width="50.77734375" style="9" customWidth="1"/>
    <col min="9" max="10" width="16.6640625" style="9" customWidth="1"/>
    <col min="11" max="11" width="19.109375" style="9" customWidth="1"/>
    <col min="12" max="12" width="16.88671875" style="9" customWidth="1"/>
    <col min="13" max="14" width="16.44140625" style="9" customWidth="1"/>
    <col min="15" max="20" width="16.44140625" style="4" customWidth="1"/>
    <col min="21" max="23" width="16.44140625" style="9" customWidth="1"/>
    <col min="24" max="25" width="18.6640625" style="9" customWidth="1"/>
    <col min="26" max="26" width="18.77734375" style="9" customWidth="1"/>
    <col min="27" max="27" width="20" style="9" customWidth="1"/>
    <col min="28" max="29" width="16" style="9" customWidth="1"/>
    <col min="30" max="30" width="16.88671875" style="9" customWidth="1"/>
    <col min="31" max="31" width="16" style="9" customWidth="1"/>
    <col min="32" max="16384" width="4.21875" style="9"/>
  </cols>
  <sheetData>
    <row r="1" spans="1:31" ht="12" customHeight="1"/>
    <row r="2" spans="1:31" ht="30" customHeight="1">
      <c r="A2" s="68" t="s">
        <v>173</v>
      </c>
    </row>
    <row r="3" spans="1:31" s="43" customFormat="1" ht="114.75" customHeight="1">
      <c r="A3" s="28" t="s">
        <v>1</v>
      </c>
      <c r="B3" s="113" t="s">
        <v>184</v>
      </c>
      <c r="C3" s="29" t="s">
        <v>178</v>
      </c>
      <c r="D3" s="82" t="s">
        <v>28</v>
      </c>
      <c r="E3" s="29" t="s">
        <v>2</v>
      </c>
      <c r="F3" s="29" t="s">
        <v>191</v>
      </c>
      <c r="G3" s="83" t="s">
        <v>46</v>
      </c>
      <c r="H3" s="29" t="s">
        <v>47</v>
      </c>
      <c r="I3" s="108" t="s">
        <v>170</v>
      </c>
      <c r="J3" s="108" t="s">
        <v>171</v>
      </c>
      <c r="K3" s="109" t="s">
        <v>172</v>
      </c>
      <c r="L3" s="109" t="s">
        <v>189</v>
      </c>
      <c r="M3" s="84" t="s">
        <v>48</v>
      </c>
      <c r="N3" s="84" t="s">
        <v>100</v>
      </c>
      <c r="O3" s="83" t="s">
        <v>101</v>
      </c>
      <c r="P3" s="83" t="s">
        <v>102</v>
      </c>
      <c r="Q3" s="83" t="s">
        <v>103</v>
      </c>
      <c r="R3" s="84" t="s">
        <v>104</v>
      </c>
      <c r="S3" s="84" t="s">
        <v>105</v>
      </c>
      <c r="T3" s="84" t="s">
        <v>106</v>
      </c>
      <c r="U3" s="84" t="s">
        <v>107</v>
      </c>
      <c r="V3" s="84" t="s">
        <v>108</v>
      </c>
      <c r="W3" s="84" t="s">
        <v>109</v>
      </c>
      <c r="X3" s="84" t="s">
        <v>164</v>
      </c>
      <c r="Y3" s="37" t="s">
        <v>176</v>
      </c>
      <c r="Z3" s="75" t="s">
        <v>74</v>
      </c>
      <c r="AA3" s="100" t="s">
        <v>158</v>
      </c>
      <c r="AB3" s="77" t="s">
        <v>9</v>
      </c>
      <c r="AC3" s="77" t="s">
        <v>35</v>
      </c>
      <c r="AD3" s="53" t="s">
        <v>72</v>
      </c>
      <c r="AE3" s="29" t="s">
        <v>11</v>
      </c>
    </row>
    <row r="4" spans="1:31" ht="22.5" customHeight="1">
      <c r="A4" s="21">
        <v>1</v>
      </c>
      <c r="B4" s="114"/>
      <c r="C4" s="12"/>
      <c r="D4" s="54"/>
      <c r="E4" s="11"/>
      <c r="F4" s="11"/>
      <c r="G4" s="81"/>
      <c r="H4" s="103"/>
      <c r="I4" s="13"/>
      <c r="J4" s="13"/>
      <c r="K4" s="61">
        <f>ROUNDDOWN(MIN(I4,J4),0)</f>
        <v>0</v>
      </c>
      <c r="L4" s="61">
        <f>ROUNDDOWN(K4*3/4,0)</f>
        <v>0</v>
      </c>
      <c r="M4" s="77"/>
      <c r="N4" s="77"/>
      <c r="O4" s="77"/>
      <c r="P4" s="77"/>
      <c r="Q4" s="77"/>
      <c r="R4" s="77"/>
      <c r="S4" s="77"/>
      <c r="T4" s="77"/>
      <c r="U4" s="77"/>
      <c r="V4" s="77"/>
      <c r="W4" s="77"/>
      <c r="X4" s="77"/>
      <c r="Y4" s="38"/>
      <c r="Z4" s="22"/>
      <c r="AA4" s="101"/>
      <c r="AB4" s="77"/>
      <c r="AC4" s="54"/>
      <c r="AD4" s="66"/>
      <c r="AE4" s="31"/>
    </row>
    <row r="5" spans="1:31" ht="22.5" customHeight="1">
      <c r="A5" s="21">
        <v>2</v>
      </c>
      <c r="B5" s="112"/>
      <c r="C5" s="12"/>
      <c r="D5" s="54"/>
      <c r="E5" s="11"/>
      <c r="F5" s="11"/>
      <c r="G5" s="81"/>
      <c r="H5" s="103"/>
      <c r="I5" s="13"/>
      <c r="J5" s="13"/>
      <c r="K5" s="61">
        <f>ROUNDDOWN(MIN(I5,J5),0)</f>
        <v>0</v>
      </c>
      <c r="L5" s="61">
        <f t="shared" ref="L5:L8" si="0">ROUNDDOWN(K5*3/4,0)</f>
        <v>0</v>
      </c>
      <c r="M5" s="77"/>
      <c r="N5" s="77"/>
      <c r="O5" s="77"/>
      <c r="P5" s="77"/>
      <c r="Q5" s="77"/>
      <c r="R5" s="77"/>
      <c r="S5" s="77"/>
      <c r="T5" s="77"/>
      <c r="U5" s="77"/>
      <c r="V5" s="77"/>
      <c r="W5" s="77"/>
      <c r="X5" s="77"/>
      <c r="Y5" s="22"/>
      <c r="Z5" s="22"/>
      <c r="AA5" s="101"/>
      <c r="AB5" s="77"/>
      <c r="AC5" s="54"/>
      <c r="AD5" s="66"/>
      <c r="AE5" s="31"/>
    </row>
    <row r="6" spans="1:31" ht="22.5" customHeight="1">
      <c r="A6" s="21">
        <v>3</v>
      </c>
      <c r="B6" s="112"/>
      <c r="C6" s="12"/>
      <c r="D6" s="54"/>
      <c r="E6" s="11"/>
      <c r="F6" s="11"/>
      <c r="G6" s="81"/>
      <c r="H6" s="103"/>
      <c r="I6" s="13"/>
      <c r="J6" s="13"/>
      <c r="K6" s="61">
        <f t="shared" ref="K6:K8" si="1">ROUNDDOWN(MIN(I6,J6),0)</f>
        <v>0</v>
      </c>
      <c r="L6" s="61">
        <f t="shared" si="0"/>
        <v>0</v>
      </c>
      <c r="M6" s="77"/>
      <c r="N6" s="77"/>
      <c r="O6" s="77"/>
      <c r="P6" s="77"/>
      <c r="Q6" s="77"/>
      <c r="R6" s="77"/>
      <c r="S6" s="77"/>
      <c r="T6" s="77"/>
      <c r="U6" s="77"/>
      <c r="V6" s="77"/>
      <c r="W6" s="77"/>
      <c r="X6" s="77"/>
      <c r="Y6" s="22"/>
      <c r="Z6" s="22"/>
      <c r="AA6" s="101"/>
      <c r="AB6" s="77"/>
      <c r="AC6" s="54"/>
      <c r="AD6" s="66"/>
      <c r="AE6" s="31"/>
    </row>
    <row r="7" spans="1:31" ht="22.5" customHeight="1">
      <c r="A7" s="21">
        <v>4</v>
      </c>
      <c r="B7" s="112"/>
      <c r="C7" s="12"/>
      <c r="D7" s="54"/>
      <c r="E7" s="11"/>
      <c r="F7" s="11"/>
      <c r="G7" s="81"/>
      <c r="H7" s="103"/>
      <c r="I7" s="13"/>
      <c r="J7" s="13"/>
      <c r="K7" s="61">
        <f t="shared" si="1"/>
        <v>0</v>
      </c>
      <c r="L7" s="61">
        <f t="shared" si="0"/>
        <v>0</v>
      </c>
      <c r="M7" s="77"/>
      <c r="N7" s="77"/>
      <c r="O7" s="77"/>
      <c r="P7" s="77"/>
      <c r="Q7" s="77"/>
      <c r="R7" s="77"/>
      <c r="S7" s="77"/>
      <c r="T7" s="77"/>
      <c r="U7" s="77"/>
      <c r="V7" s="77"/>
      <c r="W7" s="77"/>
      <c r="X7" s="77"/>
      <c r="Y7" s="22"/>
      <c r="Z7" s="22"/>
      <c r="AA7" s="101"/>
      <c r="AB7" s="77"/>
      <c r="AC7" s="54"/>
      <c r="AD7" s="66"/>
      <c r="AE7" s="31"/>
    </row>
    <row r="8" spans="1:31" ht="22.5" customHeight="1">
      <c r="A8" s="21">
        <v>5</v>
      </c>
      <c r="B8" s="112"/>
      <c r="C8" s="12"/>
      <c r="D8" s="54"/>
      <c r="E8" s="11"/>
      <c r="F8" s="11"/>
      <c r="G8" s="81"/>
      <c r="H8" s="103"/>
      <c r="I8" s="13"/>
      <c r="J8" s="13"/>
      <c r="K8" s="61">
        <f t="shared" si="1"/>
        <v>0</v>
      </c>
      <c r="L8" s="61">
        <f t="shared" si="0"/>
        <v>0</v>
      </c>
      <c r="M8" s="77"/>
      <c r="N8" s="77"/>
      <c r="O8" s="77"/>
      <c r="P8" s="77"/>
      <c r="Q8" s="77"/>
      <c r="R8" s="77"/>
      <c r="S8" s="77"/>
      <c r="T8" s="77"/>
      <c r="U8" s="77"/>
      <c r="V8" s="77"/>
      <c r="W8" s="77"/>
      <c r="X8" s="77"/>
      <c r="Y8" s="22"/>
      <c r="Z8" s="22"/>
      <c r="AA8" s="101"/>
      <c r="AB8" s="77"/>
      <c r="AC8" s="54"/>
      <c r="AD8" s="66"/>
      <c r="AE8" s="31"/>
    </row>
    <row r="9" spans="1:31" s="8" customFormat="1" ht="20.25" customHeight="1">
      <c r="A9" s="8" t="s">
        <v>36</v>
      </c>
    </row>
    <row r="10" spans="1:31" s="8" customFormat="1" ht="20.25" customHeight="1">
      <c r="A10" s="8" t="s">
        <v>18</v>
      </c>
    </row>
    <row r="11" spans="1:31" s="8" customFormat="1" ht="20.25" customHeight="1">
      <c r="A11" s="14" t="s">
        <v>37</v>
      </c>
    </row>
    <row r="12" spans="1:31" s="8" customFormat="1" ht="20.25" customHeight="1">
      <c r="A12" s="8" t="s">
        <v>166</v>
      </c>
    </row>
    <row r="13" spans="1:31" s="8" customFormat="1" ht="20.25" customHeight="1">
      <c r="A13" s="14" t="s">
        <v>165</v>
      </c>
      <c r="O13" s="4"/>
      <c r="P13" s="4"/>
      <c r="Q13" s="4"/>
      <c r="R13" s="4"/>
      <c r="S13" s="4"/>
      <c r="T13" s="4"/>
    </row>
    <row r="14" spans="1:31" s="8" customFormat="1" ht="20.25" customHeight="1">
      <c r="O14" s="4"/>
      <c r="P14" s="4"/>
      <c r="Q14" s="4"/>
      <c r="R14" s="4"/>
      <c r="S14" s="4"/>
      <c r="T14" s="4"/>
    </row>
    <row r="19" spans="3:6" ht="18">
      <c r="C19" s="15"/>
      <c r="D19" s="16"/>
    </row>
    <row r="20" spans="3:6" ht="18">
      <c r="C20" s="15"/>
      <c r="D20" s="16"/>
    </row>
    <row r="21" spans="3:6" ht="18">
      <c r="C21" s="15"/>
      <c r="D21" s="16"/>
    </row>
    <row r="22" spans="3:6" ht="18">
      <c r="C22" s="15"/>
      <c r="D22" s="16"/>
    </row>
    <row r="23" spans="3:6" ht="18">
      <c r="C23" s="15"/>
      <c r="D23" s="16"/>
    </row>
    <row r="24" spans="3:6" ht="18">
      <c r="C24" s="15"/>
      <c r="D24" s="16"/>
      <c r="F24" s="17"/>
    </row>
    <row r="25" spans="3:6" ht="18">
      <c r="C25" s="15"/>
      <c r="D25" s="16"/>
      <c r="F25" s="17"/>
    </row>
    <row r="26" spans="3:6" ht="18">
      <c r="C26" s="15"/>
      <c r="D26" s="16"/>
      <c r="F26" s="17"/>
    </row>
    <row r="27" spans="3:6" ht="18">
      <c r="C27" s="15"/>
      <c r="D27" s="16"/>
      <c r="F27" s="17"/>
    </row>
    <row r="28" spans="3:6" ht="18">
      <c r="C28" s="15"/>
      <c r="D28" s="16"/>
      <c r="F28" s="18"/>
    </row>
    <row r="29" spans="3:6" ht="18">
      <c r="C29" s="15"/>
      <c r="D29" s="16"/>
      <c r="F29" s="18"/>
    </row>
    <row r="30" spans="3:6" ht="18">
      <c r="C30" s="15"/>
      <c r="D30" s="16"/>
    </row>
    <row r="31" spans="3:6" ht="18">
      <c r="C31" s="15"/>
      <c r="D31" s="16"/>
    </row>
    <row r="32" spans="3:6" ht="18">
      <c r="C32" s="15"/>
      <c r="D32" s="16"/>
    </row>
    <row r="33" spans="3:4" ht="18">
      <c r="C33" s="15"/>
      <c r="D33" s="16"/>
    </row>
    <row r="34" spans="3:4" ht="18">
      <c r="C34" s="15"/>
      <c r="D34" s="16"/>
    </row>
    <row r="35" spans="3:4" ht="18">
      <c r="C35" s="15"/>
      <c r="D35" s="16"/>
    </row>
    <row r="36" spans="3:4" ht="18">
      <c r="C36" s="15"/>
      <c r="D36" s="16"/>
    </row>
    <row r="37" spans="3:4" ht="18">
      <c r="C37" s="15"/>
      <c r="D37" s="16"/>
    </row>
    <row r="38" spans="3:4" ht="18">
      <c r="C38" s="15"/>
      <c r="D38" s="16"/>
    </row>
    <row r="39" spans="3:4" ht="18">
      <c r="C39" s="15"/>
      <c r="D39" s="16"/>
    </row>
    <row r="40" spans="3:4" ht="18">
      <c r="C40" s="15"/>
      <c r="D40" s="16"/>
    </row>
    <row r="41" spans="3:4" ht="18">
      <c r="C41" s="15"/>
      <c r="D41" s="16"/>
    </row>
    <row r="42" spans="3:4" ht="18">
      <c r="C42" s="15"/>
      <c r="D42" s="16"/>
    </row>
    <row r="43" spans="3:4" ht="18">
      <c r="C43" s="15"/>
      <c r="D43" s="16"/>
    </row>
    <row r="44" spans="3:4" ht="18">
      <c r="C44" s="15"/>
      <c r="D44" s="16"/>
    </row>
    <row r="45" spans="3:4" ht="18">
      <c r="C45" s="15"/>
    </row>
    <row r="46" spans="3:4" ht="18">
      <c r="C46" s="15"/>
    </row>
    <row r="47" spans="3:4" ht="18">
      <c r="C47" s="15"/>
    </row>
    <row r="48" spans="3:4" ht="18">
      <c r="C48" s="15"/>
    </row>
    <row r="49" spans="3:3" ht="18">
      <c r="C49" s="15"/>
    </row>
    <row r="50" spans="3:3" ht="18">
      <c r="C50" s="15"/>
    </row>
    <row r="51" spans="3:3" ht="18">
      <c r="C51" s="15"/>
    </row>
    <row r="52" spans="3:3" ht="18">
      <c r="C52" s="15"/>
    </row>
    <row r="53" spans="3:3" ht="18">
      <c r="C53" s="15"/>
    </row>
    <row r="54" spans="3:3" ht="18">
      <c r="C54" s="15"/>
    </row>
    <row r="55" spans="3:3" ht="18">
      <c r="C55" s="15"/>
    </row>
    <row r="56" spans="3:3" ht="18">
      <c r="C56" s="15"/>
    </row>
    <row r="57" spans="3:3" ht="18">
      <c r="C57" s="15"/>
    </row>
    <row r="58" spans="3:3" ht="18">
      <c r="C58" s="15"/>
    </row>
    <row r="59" spans="3:3" ht="18">
      <c r="C59" s="15"/>
    </row>
    <row r="60" spans="3:3" ht="18">
      <c r="C60" s="15"/>
    </row>
    <row r="61" spans="3:3" ht="18">
      <c r="C61" s="15"/>
    </row>
    <row r="62" spans="3:3" ht="18">
      <c r="C62" s="15"/>
    </row>
    <row r="63" spans="3:3" ht="18">
      <c r="C63" s="15"/>
    </row>
    <row r="64" spans="3:3" ht="18">
      <c r="C64" s="15"/>
    </row>
    <row r="65" spans="3:3" ht="18">
      <c r="C65" s="15"/>
    </row>
  </sheetData>
  <dataConsolidate/>
  <phoneticPr fontId="1"/>
  <dataValidations xWindow="1430" yWindow="560" count="7">
    <dataValidation allowBlank="1" showErrorMessage="1" promptTitle="年月日を記載してください" prompt="書式設定を変更せずに、年月日を記載してください" sqref="AE4:AE8 AA4:AA8" xr:uid="{00000000-0002-0000-0500-000002000000}"/>
    <dataValidation showInputMessage="1" showErrorMessage="1" errorTitle="ドロップダウンリストより選択してください" prompt="自動計算。千円未満切捨て。" sqref="L4:L8" xr:uid="{F4C06A58-41BA-47B2-829C-C965AF0BB2E1}"/>
    <dataValidation showInputMessage="1" showErrorMessage="1" errorTitle="ドロップダウンリストより選択してください" promptTitle="千円単位（小数点も記載）" prompt="千円単位で小数点も記載してください" sqref="I4:J8" xr:uid="{E4D13EA7-77CB-40A5-A16D-EFB789FBDFB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C4:AC8" xr:uid="{B54E0506-3AAE-4A7B-B335-1226267AA845}">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B4:AB8" xr:uid="{D6E21514-4446-474F-9BE2-8C6C0057DD70}">
      <formula1>"有,無"</formula1>
    </dataValidation>
    <dataValidation allowBlank="1" showInputMessage="1" showErrorMessage="1" promptTitle="年月日を記載してください" prompt="書式設定を変更せずに、年月日を記載してください_x000a_（西暦／月／日）" sqref="Z4:Z8" xr:uid="{4B42B07A-6AA3-403A-BFA0-C180CB49FE4C}"/>
    <dataValidation showInputMessage="1" showErrorMessage="1" errorTitle="ドロップダウンリストより選択してください" promptTitle="千円未満切捨て" prompt="自動計算" sqref="K4:K8" xr:uid="{B17EB093-824C-4E5E-83C7-60AC9B5300BD}"/>
  </dataValidations>
  <pageMargins left="0.93" right="0.16" top="0.74803149606299213" bottom="0.74803149606299213" header="0.31496062992125984" footer="0.31496062992125984"/>
  <pageSetup paperSize="8" scale="31" fitToHeight="0" orientation="landscape" r:id="rId1"/>
  <colBreaks count="1" manualBreakCount="1">
    <brk id="20" max="25" man="1"/>
  </colBreaks>
  <extLst>
    <ext xmlns:x14="http://schemas.microsoft.com/office/spreadsheetml/2009/9/main" uri="{CCE6A557-97BC-4b89-ADB6-D9C93CAAB3DF}">
      <x14:dataValidations xmlns:xm="http://schemas.microsoft.com/office/excel/2006/main" xWindow="1430" yWindow="560" count="5">
        <x14:dataValidation type="list" allowBlank="1" showInputMessage="1" showErrorMessage="1" promptTitle="ドロップダウンリストより選択してください" xr:uid="{30A68B89-0ABE-4B0C-9C0A-E22F99C977F3}">
          <x14:formula1>
            <xm:f>リスト!$O$3:$O$7</xm:f>
          </x14:formula1>
          <xm:sqref>D4:D8</xm:sqref>
        </x14:dataValidation>
        <x14:dataValidation type="list" showInputMessage="1" showErrorMessage="1" errorTitle="ドロップダウンリストより選択してください" xr:uid="{51E11E26-7326-431C-940F-8B164C6C2B66}">
          <x14:formula1>
            <xm:f>リスト!$E$3:$E$11</xm:f>
          </x14:formula1>
          <xm:sqref>G4:G8</xm:sqref>
        </x14:dataValidation>
        <x14:dataValidation type="list" allowBlank="1" showInputMessage="1" showErrorMessage="1" xr:uid="{AACC443B-3E0F-46CD-8ED2-D8AFF047B3F7}">
          <x14:formula1>
            <xm:f>リスト!$P$3:$P$4</xm:f>
          </x14:formula1>
          <xm:sqref>AD4:AD8</xm:sqref>
        </x14:dataValidation>
        <x14:dataValidation type="list" showInputMessage="1" showErrorMessage="1" xr:uid="{35C1B158-C0C5-404D-86F0-177E3FFDDD8F}">
          <x14:formula1>
            <xm:f>リスト!$R$3:$R$4</xm:f>
          </x14:formula1>
          <xm:sqref>M4:X8</xm:sqref>
        </x14:dataValidation>
        <x14:dataValidation type="list" allowBlank="1" showInputMessage="1" showErrorMessage="1" xr:uid="{D1344DA8-1CDA-4AF9-9C7D-B25089FCA339}">
          <x14:formula1>
            <xm:f>リスト!$A$3:$A$5</xm:f>
          </x14:formula1>
          <xm:sqref>B5:B8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P70"/>
  <sheetViews>
    <sheetView view="pageBreakPreview" topLeftCell="G1" zoomScale="90" zoomScaleNormal="100" zoomScaleSheetLayoutView="80" workbookViewId="0">
      <pane ySplit="3" topLeftCell="A4" activePane="bottomLeft" state="frozen"/>
      <selection activeCell="L40" activeCellId="1" sqref="R20 L40"/>
      <selection pane="bottomLeft" activeCell="H4" sqref="H4"/>
    </sheetView>
  </sheetViews>
  <sheetFormatPr defaultColWidth="4.21875" defaultRowHeight="16.2"/>
  <cols>
    <col min="1" max="1" width="4.109375" style="9" bestFit="1" customWidth="1"/>
    <col min="2" max="2" width="17.33203125" style="9" customWidth="1"/>
    <col min="3" max="3" width="30.77734375" style="9" customWidth="1"/>
    <col min="4" max="4" width="28.33203125" style="9" customWidth="1"/>
    <col min="5" max="6" width="30.77734375" style="9" customWidth="1"/>
    <col min="7" max="7" width="50.77734375" style="9" customWidth="1"/>
    <col min="8" max="11" width="12.88671875" style="9" customWidth="1"/>
    <col min="12" max="12" width="16.109375" style="9" customWidth="1"/>
    <col min="13" max="14" width="10.6640625" style="9" customWidth="1"/>
    <col min="15" max="15" width="15.109375" style="9" customWidth="1"/>
    <col min="16" max="16" width="11.6640625" style="9" customWidth="1"/>
    <col min="17" max="16384" width="4.21875" style="9"/>
  </cols>
  <sheetData>
    <row r="1" spans="1:16" ht="22.2">
      <c r="K1" s="44"/>
      <c r="P1" s="26" t="s">
        <v>0</v>
      </c>
    </row>
    <row r="2" spans="1:16" ht="20.100000000000001" customHeight="1">
      <c r="A2" s="68" t="s">
        <v>122</v>
      </c>
      <c r="O2" s="49"/>
    </row>
    <row r="3" spans="1:16" s="10" customFormat="1" ht="155.25" customHeight="1">
      <c r="A3" s="74" t="s">
        <v>1</v>
      </c>
      <c r="B3" s="111" t="s">
        <v>187</v>
      </c>
      <c r="C3" s="75" t="s">
        <v>178</v>
      </c>
      <c r="D3" s="77" t="s">
        <v>28</v>
      </c>
      <c r="E3" s="75" t="s">
        <v>2</v>
      </c>
      <c r="F3" s="75" t="s">
        <v>179</v>
      </c>
      <c r="G3" s="75" t="s">
        <v>29</v>
      </c>
      <c r="H3" s="75" t="s">
        <v>170</v>
      </c>
      <c r="I3" s="75" t="s">
        <v>171</v>
      </c>
      <c r="J3" s="76" t="s">
        <v>172</v>
      </c>
      <c r="K3" s="76" t="s">
        <v>189</v>
      </c>
      <c r="L3" s="37" t="s">
        <v>176</v>
      </c>
      <c r="M3" s="77" t="s">
        <v>9</v>
      </c>
      <c r="N3" s="77" t="s">
        <v>35</v>
      </c>
      <c r="O3" s="53" t="s">
        <v>72</v>
      </c>
      <c r="P3" s="75" t="s">
        <v>11</v>
      </c>
    </row>
    <row r="4" spans="1:16" ht="20.25" customHeight="1">
      <c r="A4" s="21">
        <v>1</v>
      </c>
      <c r="B4" s="54"/>
      <c r="C4" s="11"/>
      <c r="D4" s="54"/>
      <c r="E4" s="11"/>
      <c r="F4" s="11"/>
      <c r="G4" s="30"/>
      <c r="H4" s="13"/>
      <c r="I4" s="13"/>
      <c r="J4" s="61">
        <f>ROUNDDOWN(MIN(H4,I4),0)</f>
        <v>0</v>
      </c>
      <c r="K4" s="61">
        <f>ROUNDDOWN(J4*3/4,0)</f>
        <v>0</v>
      </c>
      <c r="L4" s="11"/>
      <c r="M4" s="71"/>
      <c r="N4" s="54"/>
      <c r="O4" s="66"/>
      <c r="P4" s="31"/>
    </row>
    <row r="5" spans="1:16" ht="20.25" customHeight="1">
      <c r="A5" s="21">
        <v>2</v>
      </c>
      <c r="B5" s="54"/>
      <c r="C5" s="11"/>
      <c r="D5" s="54"/>
      <c r="E5" s="11"/>
      <c r="F5" s="11"/>
      <c r="G5" s="30"/>
      <c r="H5" s="13"/>
      <c r="I5" s="13"/>
      <c r="J5" s="61">
        <f t="shared" ref="J5:J8" si="0">ROUNDDOWN(MIN(H5,I5),0)</f>
        <v>0</v>
      </c>
      <c r="K5" s="61">
        <f>ROUNDDOWN(J5*3/4,0)</f>
        <v>0</v>
      </c>
      <c r="L5" s="11"/>
      <c r="M5" s="71"/>
      <c r="N5" s="54"/>
      <c r="O5" s="66"/>
      <c r="P5" s="31"/>
    </row>
    <row r="6" spans="1:16" ht="20.25" customHeight="1">
      <c r="A6" s="21">
        <v>3</v>
      </c>
      <c r="B6" s="54"/>
      <c r="C6" s="11"/>
      <c r="D6" s="54"/>
      <c r="E6" s="11"/>
      <c r="F6" s="11"/>
      <c r="G6" s="30"/>
      <c r="H6" s="13"/>
      <c r="I6" s="13"/>
      <c r="J6" s="61">
        <f t="shared" si="0"/>
        <v>0</v>
      </c>
      <c r="K6" s="61">
        <f t="shared" ref="K6:K8" si="1">ROUNDDOWN(J6*3/4,0)</f>
        <v>0</v>
      </c>
      <c r="L6" s="11"/>
      <c r="M6" s="71"/>
      <c r="N6" s="54"/>
      <c r="O6" s="66"/>
      <c r="P6" s="31"/>
    </row>
    <row r="7" spans="1:16" ht="20.25" customHeight="1">
      <c r="A7" s="21">
        <v>4</v>
      </c>
      <c r="B7" s="54"/>
      <c r="C7" s="11"/>
      <c r="D7" s="54"/>
      <c r="E7" s="11"/>
      <c r="F7" s="11"/>
      <c r="G7" s="30"/>
      <c r="H7" s="13"/>
      <c r="I7" s="13"/>
      <c r="J7" s="61">
        <f t="shared" si="0"/>
        <v>0</v>
      </c>
      <c r="K7" s="61">
        <f t="shared" si="1"/>
        <v>0</v>
      </c>
      <c r="L7" s="11"/>
      <c r="M7" s="71"/>
      <c r="N7" s="54"/>
      <c r="O7" s="66"/>
      <c r="P7" s="31"/>
    </row>
    <row r="8" spans="1:16" ht="20.25" customHeight="1">
      <c r="A8" s="21">
        <v>5</v>
      </c>
      <c r="B8" s="54"/>
      <c r="C8" s="11"/>
      <c r="D8" s="54"/>
      <c r="E8" s="11"/>
      <c r="F8" s="11"/>
      <c r="G8" s="30"/>
      <c r="H8" s="13"/>
      <c r="I8" s="13"/>
      <c r="J8" s="61">
        <f t="shared" si="0"/>
        <v>0</v>
      </c>
      <c r="K8" s="61">
        <f t="shared" si="1"/>
        <v>0</v>
      </c>
      <c r="L8" s="11"/>
      <c r="M8" s="71"/>
      <c r="N8" s="54"/>
      <c r="O8" s="66"/>
      <c r="P8" s="31"/>
    </row>
    <row r="9" spans="1:16" s="8" customFormat="1" ht="20.25" customHeight="1">
      <c r="A9" s="8" t="s">
        <v>36</v>
      </c>
    </row>
    <row r="10" spans="1:16" s="8" customFormat="1" ht="20.25" customHeight="1">
      <c r="A10" s="8" t="s">
        <v>18</v>
      </c>
      <c r="J10" s="110"/>
    </row>
    <row r="11" spans="1:16" s="8" customFormat="1" ht="20.100000000000001" customHeight="1">
      <c r="A11" s="14" t="s">
        <v>37</v>
      </c>
    </row>
    <row r="12" spans="1:16" s="8" customFormat="1" ht="20.25" customHeight="1">
      <c r="A12" s="8" t="s">
        <v>123</v>
      </c>
    </row>
    <row r="13" spans="1:16" s="8" customFormat="1" ht="20.100000000000001" customHeight="1"/>
    <row r="14" spans="1:16" s="8" customFormat="1" ht="20.25" customHeight="1"/>
    <row r="15" spans="1:16" ht="20.25" customHeight="1"/>
    <row r="16" spans="1:16" ht="20.25" customHeight="1"/>
    <row r="17" spans="3:10" ht="19.5" customHeight="1"/>
    <row r="18" spans="3:10" ht="19.5" customHeight="1"/>
    <row r="20" spans="3:10" ht="18">
      <c r="C20" s="15"/>
      <c r="J20" s="46"/>
    </row>
    <row r="21" spans="3:10" ht="18">
      <c r="C21" s="15"/>
    </row>
    <row r="22" spans="3:10" ht="18">
      <c r="C22" s="15"/>
    </row>
    <row r="23" spans="3:10" ht="18">
      <c r="C23" s="15"/>
    </row>
    <row r="24" spans="3:10" ht="18">
      <c r="C24" s="15"/>
    </row>
    <row r="25" spans="3:10" ht="18">
      <c r="C25" s="15"/>
    </row>
    <row r="26" spans="3:10" ht="18">
      <c r="C26" s="15"/>
    </row>
    <row r="27" spans="3:10" ht="18">
      <c r="C27" s="15"/>
    </row>
    <row r="28" spans="3:10" ht="18">
      <c r="C28" s="15"/>
    </row>
    <row r="29" spans="3:10" ht="18">
      <c r="C29" s="15"/>
    </row>
    <row r="30" spans="3:10" ht="18">
      <c r="C30" s="15"/>
    </row>
    <row r="31" spans="3:10" ht="18">
      <c r="C31" s="15"/>
    </row>
    <row r="32" spans="3:10" ht="18">
      <c r="C32" s="15"/>
    </row>
    <row r="33" spans="3:12" ht="18">
      <c r="C33" s="15"/>
    </row>
    <row r="34" spans="3:12" ht="18">
      <c r="C34" s="15"/>
      <c r="L34" s="47"/>
    </row>
    <row r="35" spans="3:12" ht="18">
      <c r="C35" s="15"/>
      <c r="L35" s="47"/>
    </row>
    <row r="36" spans="3:12" ht="18">
      <c r="C36" s="15"/>
      <c r="L36" s="47"/>
    </row>
    <row r="37" spans="3:12" ht="18">
      <c r="C37" s="15"/>
      <c r="L37" s="47"/>
    </row>
    <row r="38" spans="3:12" ht="18">
      <c r="C38" s="15"/>
      <c r="L38" s="47"/>
    </row>
    <row r="39" spans="3:12" ht="18">
      <c r="C39" s="15"/>
      <c r="L39" s="47"/>
    </row>
    <row r="40" spans="3:12" ht="18">
      <c r="C40" s="15"/>
      <c r="L40" s="47"/>
    </row>
    <row r="41" spans="3:12" ht="18">
      <c r="C41" s="15"/>
      <c r="L41" s="47"/>
    </row>
    <row r="42" spans="3:12" ht="18">
      <c r="C42" s="15"/>
      <c r="L42" s="47"/>
    </row>
    <row r="43" spans="3:12" ht="18">
      <c r="C43" s="15"/>
      <c r="L43" s="47"/>
    </row>
    <row r="44" spans="3:12" ht="18">
      <c r="C44" s="15"/>
      <c r="L44" s="47"/>
    </row>
    <row r="45" spans="3:12" ht="18">
      <c r="C45" s="15"/>
      <c r="L45" s="47"/>
    </row>
    <row r="46" spans="3:12" ht="18">
      <c r="C46" s="15"/>
      <c r="L46" s="47"/>
    </row>
    <row r="47" spans="3:12" ht="18">
      <c r="C47" s="15"/>
      <c r="L47" s="47"/>
    </row>
    <row r="48" spans="3:12" ht="18">
      <c r="C48" s="15"/>
      <c r="L48" s="47"/>
    </row>
    <row r="49" spans="3:12" ht="18">
      <c r="C49" s="15"/>
      <c r="L49" s="47"/>
    </row>
    <row r="50" spans="3:12" ht="18">
      <c r="C50" s="15"/>
      <c r="L50" s="47"/>
    </row>
    <row r="51" spans="3:12" ht="18">
      <c r="C51" s="15"/>
      <c r="L51" s="47"/>
    </row>
    <row r="52" spans="3:12" ht="18">
      <c r="C52" s="15"/>
      <c r="L52" s="47"/>
    </row>
    <row r="53" spans="3:12" ht="18">
      <c r="C53" s="15"/>
      <c r="L53" s="47"/>
    </row>
    <row r="54" spans="3:12" ht="18">
      <c r="C54" s="15"/>
      <c r="L54" s="47"/>
    </row>
    <row r="55" spans="3:12" ht="18">
      <c r="C55" s="15"/>
      <c r="L55" s="47"/>
    </row>
    <row r="56" spans="3:12" ht="18">
      <c r="C56" s="15"/>
      <c r="L56" s="47"/>
    </row>
    <row r="57" spans="3:12" ht="18">
      <c r="C57" s="15"/>
      <c r="L57" s="47"/>
    </row>
    <row r="58" spans="3:12" ht="18">
      <c r="C58" s="15"/>
      <c r="L58" s="47"/>
    </row>
    <row r="59" spans="3:12" ht="18">
      <c r="C59" s="15"/>
      <c r="L59" s="47"/>
    </row>
    <row r="60" spans="3:12" ht="18">
      <c r="C60" s="15"/>
      <c r="L60" s="47"/>
    </row>
    <row r="61" spans="3:12" ht="18">
      <c r="C61" s="15"/>
      <c r="L61" s="47"/>
    </row>
    <row r="62" spans="3:12" ht="18">
      <c r="C62" s="15"/>
      <c r="L62" s="47"/>
    </row>
    <row r="63" spans="3:12" ht="18">
      <c r="C63" s="15"/>
      <c r="L63" s="47"/>
    </row>
    <row r="64" spans="3:12" ht="18">
      <c r="C64" s="15"/>
      <c r="L64" s="47"/>
    </row>
    <row r="65" spans="3:12" ht="18">
      <c r="C65" s="15"/>
      <c r="L65" s="47"/>
    </row>
    <row r="66" spans="3:12" ht="18">
      <c r="C66" s="15"/>
      <c r="L66" s="47"/>
    </row>
    <row r="67" spans="3:12">
      <c r="L67" s="47"/>
    </row>
    <row r="68" spans="3:12">
      <c r="L68" s="47"/>
    </row>
    <row r="69" spans="3:12">
      <c r="L69" s="47"/>
    </row>
    <row r="70" spans="3:12">
      <c r="L70" s="47"/>
    </row>
  </sheetData>
  <dataConsolidate/>
  <phoneticPr fontId="1"/>
  <dataValidations xWindow="1501" yWindow="491" count="6">
    <dataValidation showInputMessage="1" showErrorMessage="1" errorTitle="ドロップダウンリストより選択してください" promptTitle="千円未満切捨て" prompt="自動計算" sqref="J4:J8" xr:uid="{00000000-0002-0000-0700-000000000000}"/>
    <dataValidation allowBlank="1" showErrorMessage="1" promptTitle="年月日を記載してください" prompt="書式設定を変更せずに、年月日を記載してください" sqref="P4:P8" xr:uid="{00000000-0002-0000-0700-000005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M4:M8" xr:uid="{04B961F8-D415-44B5-AE4D-AE1106BB1DC3}">
      <formula1>"有,無"</formula1>
    </dataValidation>
    <dataValidation showInputMessage="1" showErrorMessage="1" errorTitle="ドロップダウンリストより選択してください" promptTitle="千円単位（小数点も記載）" prompt="千円単位で小数点も記載してください" sqref="H4:I8" xr:uid="{31462869-EB4F-4EAF-BC8B-1ADF6B53C43A}"/>
    <dataValidation showInputMessage="1" showErrorMessage="1" errorTitle="ドロップダウンリストより選択してください" prompt="自動計算。千円未満切捨て。" sqref="K4:K8" xr:uid="{B6BF194E-8152-4D6A-B887-B480787F6B2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N4:N8" xr:uid="{E05FDE2E-E156-479C-A6A3-7825C558400A}">
      <formula1>"有,無"</formula1>
    </dataValidation>
  </dataValidations>
  <pageMargins left="0.93" right="0.16" top="0.74803149606299213" bottom="0.74803149606299213" header="0.31496062992125984" footer="0.31496062992125984"/>
  <pageSetup paperSize="8" scale="65" fitToHeight="0" orientation="landscape" r:id="rId1"/>
  <extLst>
    <ext xmlns:x14="http://schemas.microsoft.com/office/spreadsheetml/2009/9/main" uri="{CCE6A557-97BC-4b89-ADB6-D9C93CAAB3DF}">
      <x14:dataValidations xmlns:xm="http://schemas.microsoft.com/office/excel/2006/main" xWindow="1501" yWindow="491" count="3">
        <x14:dataValidation type="list" allowBlank="1" showInputMessage="1" showErrorMessage="1" promptTitle="ドロップダウンリストより選択してください" xr:uid="{CAA5B58A-E343-457F-B2F0-1A3426A651E7}">
          <x14:formula1>
            <xm:f>リスト!$F$3:$F$23</xm:f>
          </x14:formula1>
          <xm:sqref>D4:D8</xm:sqref>
        </x14:dataValidation>
        <x14:dataValidation type="list" allowBlank="1" showInputMessage="1" showErrorMessage="1" xr:uid="{A6D5ADFF-D730-42AE-8B8F-739FAE78145A}">
          <x14:formula1>
            <xm:f>リスト!$P$3:$P$4</xm:f>
          </x14:formula1>
          <xm:sqref>O4:O8</xm:sqref>
        </x14:dataValidation>
        <x14:dataValidation type="list" allowBlank="1" showInputMessage="1" showErrorMessage="1" xr:uid="{F6D945C0-BF49-474C-92AA-D37BE0CF2B74}">
          <x14:formula1>
            <xm:f>リスト!$A$3:$A$5</xm:f>
          </x14:formula1>
          <xm:sqref>B4:B8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249977111117893"/>
    <pageSetUpPr fitToPage="1"/>
  </sheetPr>
  <dimension ref="A1:P69"/>
  <sheetViews>
    <sheetView view="pageBreakPreview" topLeftCell="E1" zoomScale="80" zoomScaleNormal="100" zoomScaleSheetLayoutView="80" workbookViewId="0">
      <pane ySplit="3" topLeftCell="A4" activePane="bottomLeft" state="frozen"/>
      <selection activeCell="M35" sqref="M35"/>
      <selection pane="bottomLeft" activeCell="K4" sqref="K4"/>
    </sheetView>
  </sheetViews>
  <sheetFormatPr defaultColWidth="4.21875" defaultRowHeight="12"/>
  <cols>
    <col min="1" max="1" width="4.109375" style="4" bestFit="1" customWidth="1"/>
    <col min="2" max="2" width="18.5546875" style="4" customWidth="1"/>
    <col min="3" max="3" width="30.77734375" style="4" customWidth="1"/>
    <col min="4" max="4" width="28.33203125" style="4" customWidth="1"/>
    <col min="5" max="6" width="30.77734375" style="4" customWidth="1"/>
    <col min="7" max="7" width="50.77734375" style="4" customWidth="1"/>
    <col min="8" max="11" width="12.88671875" style="4" customWidth="1"/>
    <col min="12" max="12" width="18.109375" style="4" customWidth="1"/>
    <col min="13" max="14" width="10.6640625" style="4" customWidth="1"/>
    <col min="15" max="15" width="21.33203125" style="4" customWidth="1"/>
    <col min="16" max="16" width="11.6640625" style="4" customWidth="1"/>
    <col min="17" max="16384" width="4.21875" style="4"/>
  </cols>
  <sheetData>
    <row r="1" spans="1:16" ht="18">
      <c r="K1" s="3"/>
      <c r="P1" s="26" t="s">
        <v>0</v>
      </c>
    </row>
    <row r="2" spans="1:16" ht="20.100000000000001" customHeight="1">
      <c r="A2" s="68" t="s">
        <v>124</v>
      </c>
      <c r="B2" s="9"/>
      <c r="C2" s="9"/>
      <c r="D2" s="9"/>
      <c r="E2" s="9"/>
      <c r="F2" s="9"/>
      <c r="G2" s="9"/>
      <c r="H2" s="9"/>
      <c r="I2" s="9"/>
      <c r="J2" s="9"/>
      <c r="K2" s="9"/>
      <c r="L2" s="9"/>
      <c r="M2" s="9"/>
      <c r="N2" s="9"/>
      <c r="O2" s="48"/>
      <c r="P2" s="9"/>
    </row>
    <row r="3" spans="1:16" s="5" customFormat="1" ht="119.25" customHeight="1">
      <c r="A3" s="28" t="s">
        <v>1</v>
      </c>
      <c r="B3" s="83" t="s">
        <v>187</v>
      </c>
      <c r="C3" s="29" t="s">
        <v>178</v>
      </c>
      <c r="D3" s="77" t="s">
        <v>28</v>
      </c>
      <c r="E3" s="29" t="s">
        <v>2</v>
      </c>
      <c r="F3" s="29" t="s">
        <v>191</v>
      </c>
      <c r="G3" s="29" t="s">
        <v>29</v>
      </c>
      <c r="H3" s="108" t="s">
        <v>170</v>
      </c>
      <c r="I3" s="108" t="s">
        <v>171</v>
      </c>
      <c r="J3" s="109" t="s">
        <v>172</v>
      </c>
      <c r="K3" s="109" t="s">
        <v>189</v>
      </c>
      <c r="L3" s="104" t="s">
        <v>160</v>
      </c>
      <c r="M3" s="77" t="s">
        <v>9</v>
      </c>
      <c r="N3" s="77" t="s">
        <v>35</v>
      </c>
      <c r="O3" s="53" t="s">
        <v>72</v>
      </c>
      <c r="P3" s="29" t="s">
        <v>11</v>
      </c>
    </row>
    <row r="4" spans="1:16" ht="20.25" customHeight="1">
      <c r="A4" s="21">
        <v>1</v>
      </c>
      <c r="B4" s="54"/>
      <c r="C4" s="12"/>
      <c r="D4" s="54"/>
      <c r="E4" s="11"/>
      <c r="F4" s="11"/>
      <c r="G4" s="30"/>
      <c r="H4" s="13"/>
      <c r="I4" s="13"/>
      <c r="J4" s="61">
        <f>ROUNDDOWN(MIN(H4,I4),0)</f>
        <v>0</v>
      </c>
      <c r="K4" s="61">
        <f>ROUNDDOWN(J4*3/4,0)</f>
        <v>0</v>
      </c>
      <c r="L4" s="105"/>
      <c r="M4" s="71"/>
      <c r="N4" s="54"/>
      <c r="O4" s="66"/>
      <c r="P4" s="31"/>
    </row>
    <row r="5" spans="1:16" ht="20.25" customHeight="1">
      <c r="A5" s="21">
        <v>2</v>
      </c>
      <c r="B5" s="54"/>
      <c r="C5" s="12"/>
      <c r="D5" s="54"/>
      <c r="E5" s="11"/>
      <c r="F5" s="11"/>
      <c r="G5" s="30"/>
      <c r="H5" s="13"/>
      <c r="I5" s="13"/>
      <c r="J5" s="61">
        <f t="shared" ref="J5:J8" si="0">ROUNDDOWN(MIN(H5,I5),0)</f>
        <v>0</v>
      </c>
      <c r="K5" s="61">
        <f t="shared" ref="K5:K8" si="1">ROUNDDOWN(J5*3/4,0)</f>
        <v>0</v>
      </c>
      <c r="L5" s="105"/>
      <c r="M5" s="71"/>
      <c r="N5" s="54"/>
      <c r="O5" s="66"/>
      <c r="P5" s="31"/>
    </row>
    <row r="6" spans="1:16" ht="20.25" customHeight="1">
      <c r="A6" s="21">
        <v>3</v>
      </c>
      <c r="B6" s="54"/>
      <c r="C6" s="12"/>
      <c r="D6" s="54"/>
      <c r="E6" s="11"/>
      <c r="F6" s="11"/>
      <c r="G6" s="30"/>
      <c r="H6" s="13"/>
      <c r="I6" s="13"/>
      <c r="J6" s="61">
        <f t="shared" si="0"/>
        <v>0</v>
      </c>
      <c r="K6" s="61">
        <f t="shared" si="1"/>
        <v>0</v>
      </c>
      <c r="L6" s="105"/>
      <c r="M6" s="71"/>
      <c r="N6" s="54"/>
      <c r="O6" s="66"/>
      <c r="P6" s="31"/>
    </row>
    <row r="7" spans="1:16" ht="20.25" customHeight="1">
      <c r="A7" s="21">
        <v>4</v>
      </c>
      <c r="B7" s="54"/>
      <c r="C7" s="12"/>
      <c r="D7" s="54"/>
      <c r="E7" s="11"/>
      <c r="F7" s="11"/>
      <c r="G7" s="30"/>
      <c r="H7" s="13"/>
      <c r="I7" s="13"/>
      <c r="J7" s="61">
        <f t="shared" si="0"/>
        <v>0</v>
      </c>
      <c r="K7" s="61">
        <f t="shared" si="1"/>
        <v>0</v>
      </c>
      <c r="L7" s="105"/>
      <c r="M7" s="71"/>
      <c r="N7" s="54"/>
      <c r="O7" s="66"/>
      <c r="P7" s="31"/>
    </row>
    <row r="8" spans="1:16" ht="20.25" customHeight="1">
      <c r="A8" s="21">
        <v>5</v>
      </c>
      <c r="B8" s="54"/>
      <c r="C8" s="12"/>
      <c r="D8" s="54"/>
      <c r="E8" s="11"/>
      <c r="F8" s="11"/>
      <c r="G8" s="30"/>
      <c r="H8" s="13"/>
      <c r="I8" s="13"/>
      <c r="J8" s="61">
        <f t="shared" si="0"/>
        <v>0</v>
      </c>
      <c r="K8" s="61">
        <f t="shared" si="1"/>
        <v>0</v>
      </c>
      <c r="L8" s="105"/>
      <c r="M8" s="71"/>
      <c r="N8" s="54"/>
      <c r="O8" s="66"/>
      <c r="P8" s="31"/>
    </row>
    <row r="9" spans="1:16" s="6" customFormat="1" ht="20.25" customHeight="1">
      <c r="A9" s="20" t="s">
        <v>36</v>
      </c>
      <c r="B9" s="8"/>
      <c r="C9" s="8"/>
      <c r="D9" s="8"/>
      <c r="E9" s="8"/>
      <c r="F9" s="8"/>
      <c r="G9" s="8"/>
      <c r="H9" s="8"/>
      <c r="I9" s="8"/>
      <c r="J9" s="8"/>
      <c r="K9" s="8"/>
      <c r="L9" s="8"/>
      <c r="M9" s="8"/>
      <c r="N9" s="8"/>
      <c r="O9" s="8"/>
      <c r="P9" s="8"/>
    </row>
    <row r="10" spans="1:16" s="6" customFormat="1" ht="20.25" customHeight="1">
      <c r="A10" s="20" t="s">
        <v>18</v>
      </c>
      <c r="B10" s="8"/>
      <c r="C10" s="8"/>
      <c r="D10" s="8"/>
      <c r="E10" s="8"/>
      <c r="F10" s="8"/>
      <c r="G10" s="8"/>
      <c r="H10" s="8"/>
      <c r="I10" s="8"/>
      <c r="J10" s="8"/>
      <c r="K10" s="8"/>
      <c r="L10" s="8"/>
      <c r="M10" s="8"/>
      <c r="N10" s="8"/>
      <c r="O10" s="8"/>
      <c r="P10" s="8"/>
    </row>
    <row r="11" spans="1:16" s="7" customFormat="1" ht="20.100000000000001" customHeight="1">
      <c r="A11" s="99" t="s">
        <v>37</v>
      </c>
      <c r="B11" s="8"/>
      <c r="C11" s="8"/>
      <c r="D11" s="8"/>
      <c r="E11" s="8"/>
      <c r="F11" s="8"/>
      <c r="G11" s="8"/>
      <c r="H11" s="8"/>
      <c r="I11" s="8"/>
      <c r="J11" s="8"/>
      <c r="K11" s="8"/>
      <c r="L11" s="8"/>
      <c r="M11" s="8"/>
      <c r="N11" s="8"/>
      <c r="O11" s="8"/>
      <c r="P11" s="8"/>
    </row>
    <row r="12" spans="1:16" s="7" customFormat="1" ht="20.100000000000001" customHeight="1">
      <c r="A12" s="99" t="s">
        <v>161</v>
      </c>
      <c r="B12" s="8"/>
      <c r="C12" s="8"/>
      <c r="D12" s="8"/>
      <c r="E12" s="8"/>
      <c r="F12" s="8"/>
      <c r="G12" s="8"/>
      <c r="H12" s="8"/>
      <c r="I12" s="8"/>
      <c r="J12" s="8"/>
      <c r="K12" s="8"/>
      <c r="L12" s="8"/>
      <c r="M12" s="8"/>
      <c r="N12" s="8"/>
      <c r="O12" s="8"/>
      <c r="P12" s="8"/>
    </row>
    <row r="13" spans="1:16" s="6" customFormat="1" ht="20.25" customHeight="1">
      <c r="B13" s="8"/>
      <c r="C13" s="8"/>
      <c r="D13" s="8"/>
      <c r="E13" s="8"/>
      <c r="F13" s="8"/>
      <c r="G13" s="8"/>
      <c r="H13" s="8"/>
      <c r="I13" s="8"/>
      <c r="J13" s="8"/>
      <c r="K13" s="8"/>
      <c r="L13" s="8"/>
      <c r="M13" s="8"/>
      <c r="N13" s="8"/>
      <c r="O13" s="8"/>
      <c r="P13" s="8"/>
    </row>
    <row r="14" spans="1:16" ht="20.25" customHeight="1">
      <c r="O14" s="8"/>
    </row>
    <row r="15" spans="1:16" ht="20.25" customHeight="1"/>
    <row r="16" spans="1:16" ht="19.5" customHeight="1"/>
    <row r="17" spans="3:10" ht="19.5" customHeight="1"/>
    <row r="18" spans="3:10" ht="16.2">
      <c r="C18" s="32"/>
      <c r="D18" s="32"/>
      <c r="E18" s="32"/>
    </row>
    <row r="19" spans="3:10" ht="18">
      <c r="C19" s="34"/>
      <c r="D19" s="36"/>
      <c r="E19" s="32"/>
      <c r="J19" s="2"/>
    </row>
    <row r="20" spans="3:10" ht="18">
      <c r="C20" s="34"/>
      <c r="D20" s="36"/>
      <c r="E20" s="32"/>
    </row>
    <row r="21" spans="3:10" ht="18">
      <c r="C21" s="34"/>
      <c r="D21" s="36"/>
      <c r="E21" s="32"/>
    </row>
    <row r="22" spans="3:10" ht="18">
      <c r="C22" s="34"/>
      <c r="D22" s="36"/>
      <c r="E22" s="32"/>
    </row>
    <row r="23" spans="3:10" ht="18">
      <c r="C23" s="34"/>
      <c r="D23" s="36"/>
      <c r="E23" s="32"/>
    </row>
    <row r="24" spans="3:10" ht="18">
      <c r="C24" s="34"/>
      <c r="D24" s="36"/>
      <c r="E24" s="32"/>
    </row>
    <row r="25" spans="3:10" ht="18">
      <c r="C25" s="34"/>
      <c r="D25" s="36"/>
      <c r="E25" s="32"/>
    </row>
    <row r="26" spans="3:10" ht="18">
      <c r="C26" s="34"/>
      <c r="D26" s="35"/>
      <c r="E26" s="32"/>
    </row>
    <row r="27" spans="3:10" ht="18">
      <c r="C27" s="34"/>
      <c r="D27" s="35"/>
      <c r="E27" s="32"/>
    </row>
    <row r="28" spans="3:10" ht="18">
      <c r="C28" s="34"/>
      <c r="D28" s="35"/>
      <c r="E28" s="32"/>
    </row>
    <row r="29" spans="3:10" ht="18">
      <c r="C29" s="34"/>
      <c r="D29" s="35"/>
      <c r="E29" s="32"/>
    </row>
    <row r="30" spans="3:10" ht="18">
      <c r="C30" s="34"/>
      <c r="D30" s="35"/>
      <c r="E30" s="32"/>
    </row>
    <row r="31" spans="3:10" ht="18">
      <c r="C31" s="34"/>
      <c r="D31" s="35"/>
      <c r="E31" s="32"/>
    </row>
    <row r="32" spans="3:10" ht="18">
      <c r="C32" s="34"/>
      <c r="D32" s="35"/>
      <c r="E32" s="32"/>
    </row>
    <row r="33" spans="3:12" ht="18">
      <c r="C33" s="34"/>
      <c r="D33" s="35"/>
      <c r="E33" s="32"/>
      <c r="L33" s="1"/>
    </row>
    <row r="34" spans="3:12" ht="18">
      <c r="C34" s="34"/>
      <c r="D34" s="35"/>
      <c r="E34" s="32"/>
      <c r="L34" s="1"/>
    </row>
    <row r="35" spans="3:12" ht="18">
      <c r="C35" s="34"/>
      <c r="D35" s="35"/>
      <c r="E35" s="32"/>
      <c r="L35" s="1"/>
    </row>
    <row r="36" spans="3:12" ht="18">
      <c r="C36" s="34"/>
      <c r="D36" s="35"/>
      <c r="E36" s="32"/>
      <c r="L36" s="1"/>
    </row>
    <row r="37" spans="3:12" ht="18">
      <c r="C37" s="34"/>
      <c r="D37" s="35"/>
      <c r="E37" s="32"/>
      <c r="L37" s="1"/>
    </row>
    <row r="38" spans="3:12" ht="18">
      <c r="C38" s="34"/>
      <c r="D38" s="35"/>
      <c r="E38" s="32"/>
      <c r="L38" s="1"/>
    </row>
    <row r="39" spans="3:12" ht="18">
      <c r="C39" s="34"/>
      <c r="D39" s="35"/>
      <c r="E39" s="32"/>
      <c r="L39" s="1"/>
    </row>
    <row r="40" spans="3:12" ht="18">
      <c r="C40" s="34"/>
      <c r="D40" s="35"/>
      <c r="E40" s="32"/>
      <c r="L40" s="1"/>
    </row>
    <row r="41" spans="3:12" ht="18">
      <c r="C41" s="34"/>
      <c r="D41" s="35"/>
      <c r="E41" s="32"/>
      <c r="L41" s="1"/>
    </row>
    <row r="42" spans="3:12" ht="18">
      <c r="C42" s="34"/>
      <c r="D42" s="35"/>
      <c r="E42" s="32"/>
      <c r="L42" s="1"/>
    </row>
    <row r="43" spans="3:12" ht="18">
      <c r="C43" s="34"/>
      <c r="D43" s="35"/>
      <c r="E43" s="32"/>
      <c r="L43" s="1"/>
    </row>
    <row r="44" spans="3:12" ht="18">
      <c r="C44" s="34"/>
      <c r="D44" s="35"/>
      <c r="E44" s="32"/>
      <c r="L44" s="1"/>
    </row>
    <row r="45" spans="3:12" ht="18">
      <c r="C45" s="34"/>
      <c r="D45" s="35"/>
      <c r="E45" s="32"/>
      <c r="L45" s="1"/>
    </row>
    <row r="46" spans="3:12" ht="18">
      <c r="C46" s="34"/>
      <c r="D46" s="35"/>
      <c r="E46" s="32"/>
      <c r="L46" s="1"/>
    </row>
    <row r="47" spans="3:12" ht="18">
      <c r="C47" s="34"/>
      <c r="D47" s="35"/>
      <c r="E47" s="32"/>
      <c r="L47" s="1"/>
    </row>
    <row r="48" spans="3:12" ht="18">
      <c r="C48" s="34"/>
      <c r="D48" s="35"/>
      <c r="E48" s="32"/>
      <c r="L48" s="1"/>
    </row>
    <row r="49" spans="3:12" ht="18">
      <c r="C49" s="34"/>
      <c r="D49" s="35"/>
      <c r="E49" s="32"/>
      <c r="L49" s="1"/>
    </row>
    <row r="50" spans="3:12" ht="18">
      <c r="C50" s="34"/>
      <c r="D50" s="35"/>
      <c r="E50" s="32"/>
      <c r="L50" s="1"/>
    </row>
    <row r="51" spans="3:12" ht="18">
      <c r="C51" s="34"/>
      <c r="D51" s="35"/>
      <c r="E51" s="32"/>
      <c r="L51" s="1"/>
    </row>
    <row r="52" spans="3:12" ht="18">
      <c r="C52" s="34"/>
      <c r="D52" s="35"/>
      <c r="E52" s="32"/>
      <c r="L52" s="1"/>
    </row>
    <row r="53" spans="3:12" ht="18">
      <c r="C53" s="34"/>
      <c r="D53" s="35"/>
      <c r="E53" s="32"/>
      <c r="L53" s="1"/>
    </row>
    <row r="54" spans="3:12" ht="18">
      <c r="C54" s="34"/>
      <c r="D54" s="35"/>
      <c r="E54" s="32"/>
      <c r="L54" s="1"/>
    </row>
    <row r="55" spans="3:12" ht="18">
      <c r="C55" s="34"/>
      <c r="D55" s="35"/>
      <c r="E55" s="32"/>
      <c r="L55" s="1"/>
    </row>
    <row r="56" spans="3:12" ht="18">
      <c r="C56" s="34"/>
      <c r="D56" s="35"/>
      <c r="E56" s="32"/>
      <c r="L56" s="1"/>
    </row>
    <row r="57" spans="3:12" ht="18">
      <c r="C57" s="34"/>
      <c r="D57" s="35"/>
      <c r="E57" s="32"/>
      <c r="L57" s="1"/>
    </row>
    <row r="58" spans="3:12" ht="18">
      <c r="C58" s="34"/>
      <c r="D58" s="35"/>
      <c r="E58" s="32"/>
      <c r="L58" s="1"/>
    </row>
    <row r="59" spans="3:12" ht="18">
      <c r="C59" s="34"/>
      <c r="D59" s="35"/>
      <c r="E59" s="32"/>
      <c r="L59" s="1"/>
    </row>
    <row r="60" spans="3:12" ht="18">
      <c r="C60" s="34"/>
      <c r="D60" s="35"/>
      <c r="E60" s="32"/>
      <c r="L60" s="1"/>
    </row>
    <row r="61" spans="3:12" ht="18">
      <c r="C61" s="34"/>
      <c r="D61" s="35"/>
      <c r="E61" s="32"/>
      <c r="L61" s="1"/>
    </row>
    <row r="62" spans="3:12" ht="18">
      <c r="C62" s="34"/>
      <c r="D62" s="35"/>
      <c r="E62" s="32"/>
      <c r="L62" s="1"/>
    </row>
    <row r="63" spans="3:12" ht="18">
      <c r="C63" s="34"/>
      <c r="D63" s="35"/>
      <c r="E63" s="32"/>
      <c r="L63" s="1"/>
    </row>
    <row r="64" spans="3:12" ht="18">
      <c r="C64" s="34"/>
      <c r="D64" s="35"/>
      <c r="E64" s="32"/>
      <c r="L64" s="1"/>
    </row>
    <row r="65" spans="3:12" ht="18">
      <c r="C65" s="34"/>
      <c r="D65" s="35"/>
      <c r="E65" s="32"/>
      <c r="L65" s="1"/>
    </row>
    <row r="66" spans="3:12">
      <c r="L66" s="1"/>
    </row>
    <row r="67" spans="3:12">
      <c r="L67" s="1"/>
    </row>
    <row r="68" spans="3:12">
      <c r="L68" s="1"/>
    </row>
    <row r="69" spans="3:12">
      <c r="L69" s="1"/>
    </row>
  </sheetData>
  <dataConsolidate/>
  <phoneticPr fontId="1"/>
  <dataValidations count="6">
    <dataValidation allowBlank="1" showErrorMessage="1" promptTitle="年月日を記載してください" prompt="書式設定を変更せずに、年月日を記載してください" sqref="P4:P8" xr:uid="{00000000-0002-0000-0800-000004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M4:M8" xr:uid="{83FC3E2B-56B9-490B-A19F-9EFC82CBB515}">
      <formula1>"有,無"</formula1>
    </dataValidation>
    <dataValidation showInputMessage="1" showErrorMessage="1" errorTitle="ドロップダウンリストより選択してください" prompt="自動計算。千円未満切捨て。" sqref="K4:K8" xr:uid="{47F258F8-3A62-4970-A54F-1C60D862C5AA}"/>
    <dataValidation showInputMessage="1" showErrorMessage="1" errorTitle="ドロップダウンリストより選択してください" promptTitle="千円単位（小数点も記載）" prompt="千円単位で小数点も記載してください" sqref="H4:I8" xr:uid="{D9874A1A-946B-4DA8-AD45-C0041468B6D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N4:N8" xr:uid="{7D9B2F55-0A6E-4789-AF92-74015E98B63B}">
      <formula1>"有,無"</formula1>
    </dataValidation>
    <dataValidation showInputMessage="1" showErrorMessage="1" errorTitle="ドロップダウンリストより選択してください" promptTitle="千円未満切捨て" prompt="自動計算" sqref="J4:J8" xr:uid="{65B8E575-1F24-478F-A02D-AD069293A07D}"/>
  </dataValidations>
  <pageMargins left="0.93" right="0.16" top="0.74803149606299213" bottom="0.74803149606299213" header="0.31496062992125984" footer="0.31496062992125984"/>
  <pageSetup paperSize="8" scale="63"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2367D112-7772-4A08-B855-073CDCF6F143}">
          <x14:formula1>
            <xm:f>リスト!$P$3:$P$4</xm:f>
          </x14:formula1>
          <xm:sqref>O4:O8</xm:sqref>
        </x14:dataValidation>
        <x14:dataValidation type="list" allowBlank="1" showInputMessage="1" showErrorMessage="1" promptTitle="ドロップダウンリストより選択してください" xr:uid="{78FDBED3-31B6-4C08-8D30-CA77A32B1E12}">
          <x14:formula1>
            <xm:f>リスト!$G$3:$G$34</xm:f>
          </x14:formula1>
          <xm:sqref>D4:D8</xm:sqref>
        </x14:dataValidation>
        <x14:dataValidation type="list" allowBlank="1" showInputMessage="1" showErrorMessage="1" xr:uid="{E52AC09A-FA57-4CF2-AD25-BBC0CA0648D2}">
          <x14:formula1>
            <xm:f>リスト!$A$3:$A$5</xm:f>
          </x14:formula1>
          <xm:sqref>B4:B8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O66"/>
  <sheetViews>
    <sheetView view="pageBreakPreview" topLeftCell="E1" zoomScale="80" zoomScaleNormal="100" zoomScaleSheetLayoutView="80" workbookViewId="0">
      <pane ySplit="3" topLeftCell="A4" activePane="bottomLeft" state="frozen"/>
      <selection activeCell="M35" sqref="M35"/>
      <selection pane="bottomLeft" activeCell="N5" sqref="N5"/>
    </sheetView>
  </sheetViews>
  <sheetFormatPr defaultColWidth="4.21875" defaultRowHeight="12"/>
  <cols>
    <col min="1" max="1" width="4.109375" style="4" bestFit="1" customWidth="1"/>
    <col min="2" max="2" width="15.77734375" style="4" customWidth="1"/>
    <col min="3" max="3" width="30.77734375" style="4" customWidth="1"/>
    <col min="4" max="4" width="28.33203125" style="4" customWidth="1"/>
    <col min="5" max="6" width="30.77734375" style="4" customWidth="1"/>
    <col min="7" max="7" width="50.77734375" style="4" customWidth="1"/>
    <col min="8" max="11" width="12.88671875" style="4" customWidth="1"/>
    <col min="12" max="13" width="10.6640625" style="4" customWidth="1"/>
    <col min="14" max="14" width="18.88671875" style="4" customWidth="1"/>
    <col min="15" max="15" width="11.6640625" style="4" customWidth="1"/>
    <col min="16" max="16384" width="4.21875" style="4"/>
  </cols>
  <sheetData>
    <row r="1" spans="1:15" ht="18">
      <c r="K1" s="3"/>
      <c r="O1" s="26" t="s">
        <v>0</v>
      </c>
    </row>
    <row r="2" spans="1:15" ht="20.100000000000001" customHeight="1">
      <c r="A2" s="68" t="s">
        <v>136</v>
      </c>
      <c r="B2" s="9"/>
      <c r="C2" s="9"/>
      <c r="D2" s="9"/>
      <c r="E2" s="9"/>
      <c r="F2" s="9"/>
      <c r="G2" s="9"/>
      <c r="H2" s="9"/>
      <c r="I2" s="9"/>
      <c r="J2" s="9"/>
      <c r="K2" s="9"/>
      <c r="L2" s="9"/>
      <c r="M2" s="9"/>
      <c r="N2" s="48"/>
      <c r="O2" s="9"/>
    </row>
    <row r="3" spans="1:15" s="72" customFormat="1" ht="137.25" customHeight="1">
      <c r="A3" s="74" t="s">
        <v>1</v>
      </c>
      <c r="B3" s="113" t="s">
        <v>184</v>
      </c>
      <c r="C3" s="75" t="s">
        <v>178</v>
      </c>
      <c r="D3" s="77" t="s">
        <v>28</v>
      </c>
      <c r="E3" s="75" t="s">
        <v>2</v>
      </c>
      <c r="F3" s="75" t="s">
        <v>191</v>
      </c>
      <c r="G3" s="75" t="s">
        <v>29</v>
      </c>
      <c r="H3" s="75" t="s">
        <v>137</v>
      </c>
      <c r="I3" s="76" t="s">
        <v>138</v>
      </c>
      <c r="J3" s="75" t="s">
        <v>31</v>
      </c>
      <c r="K3" s="76" t="s">
        <v>33</v>
      </c>
      <c r="L3" s="77" t="s">
        <v>9</v>
      </c>
      <c r="M3" s="77" t="s">
        <v>35</v>
      </c>
      <c r="N3" s="53" t="s">
        <v>72</v>
      </c>
      <c r="O3" s="75" t="s">
        <v>11</v>
      </c>
    </row>
    <row r="4" spans="1:15" ht="20.25" customHeight="1">
      <c r="A4" s="21">
        <v>1</v>
      </c>
      <c r="B4" s="114"/>
      <c r="C4" s="12"/>
      <c r="D4" s="54"/>
      <c r="E4" s="11"/>
      <c r="F4" s="11"/>
      <c r="G4" s="30"/>
      <c r="H4" s="60"/>
      <c r="I4" s="86">
        <f>H4*4310/1000</f>
        <v>0</v>
      </c>
      <c r="J4" s="13"/>
      <c r="K4" s="61">
        <f>ROUNDDOWN(MIN(I4,J4),0)</f>
        <v>0</v>
      </c>
      <c r="L4" s="71"/>
      <c r="M4" s="54"/>
      <c r="N4" s="66"/>
      <c r="O4" s="31"/>
    </row>
    <row r="5" spans="1:15" ht="20.25" customHeight="1">
      <c r="A5" s="21">
        <v>2</v>
      </c>
      <c r="B5" s="112"/>
      <c r="C5" s="12"/>
      <c r="D5" s="54"/>
      <c r="E5" s="11"/>
      <c r="F5" s="11"/>
      <c r="G5" s="30"/>
      <c r="H5" s="60"/>
      <c r="I5" s="86">
        <f t="shared" ref="I5:I8" si="0">H5*4310/1000</f>
        <v>0</v>
      </c>
      <c r="J5" s="13"/>
      <c r="K5" s="61">
        <f t="shared" ref="K5:K8" si="1">ROUNDDOWN(MIN(I5,J5),0)</f>
        <v>0</v>
      </c>
      <c r="L5" s="71"/>
      <c r="M5" s="54"/>
      <c r="N5" s="66"/>
      <c r="O5" s="31"/>
    </row>
    <row r="6" spans="1:15" ht="20.25" customHeight="1">
      <c r="A6" s="21">
        <v>3</v>
      </c>
      <c r="B6" s="112"/>
      <c r="C6" s="12"/>
      <c r="D6" s="54"/>
      <c r="E6" s="11"/>
      <c r="F6" s="11"/>
      <c r="G6" s="30"/>
      <c r="H6" s="60"/>
      <c r="I6" s="86">
        <f t="shared" si="0"/>
        <v>0</v>
      </c>
      <c r="J6" s="13"/>
      <c r="K6" s="61">
        <f t="shared" si="1"/>
        <v>0</v>
      </c>
      <c r="L6" s="71"/>
      <c r="M6" s="54"/>
      <c r="N6" s="66"/>
      <c r="O6" s="31"/>
    </row>
    <row r="7" spans="1:15" ht="20.25" customHeight="1">
      <c r="A7" s="21">
        <v>4</v>
      </c>
      <c r="B7" s="112"/>
      <c r="C7" s="12"/>
      <c r="D7" s="54"/>
      <c r="E7" s="11"/>
      <c r="F7" s="11"/>
      <c r="G7" s="30"/>
      <c r="H7" s="60"/>
      <c r="I7" s="86">
        <f t="shared" si="0"/>
        <v>0</v>
      </c>
      <c r="J7" s="13"/>
      <c r="K7" s="61">
        <f t="shared" si="1"/>
        <v>0</v>
      </c>
      <c r="L7" s="71"/>
      <c r="M7" s="54"/>
      <c r="N7" s="66"/>
      <c r="O7" s="31"/>
    </row>
    <row r="8" spans="1:15" ht="20.25" customHeight="1">
      <c r="A8" s="21">
        <v>5</v>
      </c>
      <c r="B8" s="112"/>
      <c r="C8" s="12"/>
      <c r="D8" s="54"/>
      <c r="E8" s="11"/>
      <c r="F8" s="11"/>
      <c r="G8" s="30"/>
      <c r="H8" s="60"/>
      <c r="I8" s="86">
        <f t="shared" si="0"/>
        <v>0</v>
      </c>
      <c r="J8" s="13"/>
      <c r="K8" s="61">
        <f t="shared" si="1"/>
        <v>0</v>
      </c>
      <c r="L8" s="71"/>
      <c r="M8" s="54"/>
      <c r="N8" s="66"/>
      <c r="O8" s="31"/>
    </row>
    <row r="9" spans="1:15" s="6" customFormat="1" ht="20.25" customHeight="1">
      <c r="A9" s="8" t="s">
        <v>36</v>
      </c>
      <c r="B9" s="8"/>
      <c r="C9" s="8"/>
      <c r="D9" s="8"/>
      <c r="E9" s="8"/>
      <c r="F9" s="8"/>
      <c r="G9" s="8"/>
      <c r="H9" s="8"/>
      <c r="I9" s="8"/>
      <c r="J9" s="8"/>
      <c r="K9" s="8"/>
      <c r="L9" s="8"/>
      <c r="M9" s="8"/>
      <c r="N9" s="8"/>
      <c r="O9" s="8"/>
    </row>
    <row r="10" spans="1:15" s="6" customFormat="1" ht="20.25" customHeight="1">
      <c r="A10" s="8" t="s">
        <v>18</v>
      </c>
      <c r="B10" s="8"/>
      <c r="C10" s="8"/>
      <c r="D10" s="8"/>
      <c r="E10" s="8"/>
      <c r="F10" s="8"/>
      <c r="G10" s="8"/>
      <c r="H10" s="8"/>
      <c r="I10" s="8"/>
      <c r="J10" s="8"/>
      <c r="K10" s="8"/>
      <c r="L10" s="8"/>
      <c r="M10" s="8"/>
      <c r="N10" s="8"/>
      <c r="O10" s="8"/>
    </row>
    <row r="11" spans="1:15" s="7" customFormat="1" ht="20.100000000000001" customHeight="1">
      <c r="A11" s="14" t="s">
        <v>37</v>
      </c>
      <c r="B11" s="8"/>
      <c r="C11" s="8"/>
      <c r="D11" s="8"/>
      <c r="E11" s="8"/>
      <c r="F11" s="8"/>
      <c r="G11" s="8"/>
      <c r="H11" s="8"/>
      <c r="I11" s="8"/>
      <c r="J11" s="8"/>
      <c r="K11" s="8"/>
      <c r="L11" s="8"/>
      <c r="M11" s="8"/>
      <c r="N11" s="8"/>
      <c r="O11" s="8"/>
    </row>
    <row r="12" spans="1:15" s="6" customFormat="1" ht="20.25" customHeight="1">
      <c r="A12" s="8" t="s">
        <v>38</v>
      </c>
      <c r="B12" s="8"/>
      <c r="C12" s="8"/>
      <c r="D12" s="8"/>
      <c r="E12" s="8"/>
      <c r="F12" s="8"/>
      <c r="G12" s="8"/>
      <c r="H12" s="8"/>
      <c r="I12" s="8"/>
      <c r="J12" s="8"/>
      <c r="K12" s="8"/>
      <c r="L12" s="8"/>
      <c r="M12" s="8"/>
      <c r="N12" s="8"/>
      <c r="O12" s="8"/>
    </row>
    <row r="13" spans="1:15" s="7" customFormat="1" ht="20.100000000000001" customHeight="1">
      <c r="A13" s="8"/>
      <c r="B13" s="8"/>
      <c r="C13" s="8"/>
      <c r="D13" s="8"/>
      <c r="E13" s="8"/>
      <c r="F13" s="8"/>
      <c r="G13" s="8"/>
      <c r="H13" s="8"/>
      <c r="I13" s="8"/>
      <c r="J13" s="8"/>
      <c r="K13" s="8"/>
      <c r="L13" s="8"/>
      <c r="M13" s="8"/>
      <c r="N13" s="8"/>
      <c r="O13" s="8"/>
    </row>
    <row r="14" spans="1:15" s="6" customFormat="1" ht="20.25" customHeight="1">
      <c r="B14" s="8"/>
      <c r="C14" s="8"/>
      <c r="D14" s="8"/>
      <c r="E14" s="8"/>
      <c r="F14" s="8"/>
      <c r="G14" s="8"/>
      <c r="H14" s="8"/>
      <c r="I14" s="8"/>
      <c r="J14" s="8"/>
      <c r="K14" s="8"/>
      <c r="L14" s="8"/>
      <c r="M14" s="8"/>
      <c r="N14" s="8"/>
      <c r="O14" s="8"/>
    </row>
    <row r="15" spans="1:15" ht="20.25" customHeight="1"/>
    <row r="16" spans="1:15" ht="20.25" customHeight="1"/>
    <row r="17" spans="3:4" ht="19.5" customHeight="1"/>
    <row r="18" spans="3:4" ht="19.5" customHeight="1"/>
    <row r="20" spans="3:4" ht="18">
      <c r="C20" s="34"/>
      <c r="D20" s="33"/>
    </row>
    <row r="21" spans="3:4" ht="18">
      <c r="C21" s="34"/>
      <c r="D21" s="33"/>
    </row>
    <row r="22" spans="3:4" ht="18">
      <c r="C22" s="34"/>
      <c r="D22" s="33"/>
    </row>
    <row r="23" spans="3:4" ht="18">
      <c r="C23" s="34"/>
      <c r="D23" s="33"/>
    </row>
    <row r="24" spans="3:4" ht="18">
      <c r="C24" s="34"/>
      <c r="D24" s="33"/>
    </row>
    <row r="25" spans="3:4" ht="18">
      <c r="C25" s="34"/>
      <c r="D25" s="33"/>
    </row>
    <row r="26" spans="3:4" ht="18">
      <c r="C26" s="34"/>
      <c r="D26" s="33"/>
    </row>
    <row r="27" spans="3:4" ht="18">
      <c r="C27" s="34"/>
      <c r="D27" s="33"/>
    </row>
    <row r="28" spans="3:4" ht="18">
      <c r="C28" s="34"/>
      <c r="D28" s="33"/>
    </row>
    <row r="29" spans="3:4" ht="18">
      <c r="C29" s="34"/>
      <c r="D29" s="33"/>
    </row>
    <row r="30" spans="3:4" ht="18">
      <c r="C30" s="34"/>
      <c r="D30" s="33"/>
    </row>
    <row r="31" spans="3:4" ht="18">
      <c r="C31" s="34"/>
      <c r="D31" s="33"/>
    </row>
    <row r="32" spans="3:4" ht="18">
      <c r="C32" s="34"/>
      <c r="D32" s="33"/>
    </row>
    <row r="33" spans="3:4" ht="18">
      <c r="C33" s="34"/>
      <c r="D33" s="33"/>
    </row>
    <row r="34" spans="3:4" ht="18">
      <c r="C34" s="34"/>
      <c r="D34" s="33"/>
    </row>
    <row r="35" spans="3:4" ht="18">
      <c r="C35" s="34"/>
      <c r="D35" s="33"/>
    </row>
    <row r="36" spans="3:4" ht="18">
      <c r="C36" s="34"/>
      <c r="D36" s="33"/>
    </row>
    <row r="37" spans="3:4" ht="18">
      <c r="C37" s="34"/>
      <c r="D37" s="33"/>
    </row>
    <row r="38" spans="3:4" ht="18">
      <c r="C38" s="34"/>
      <c r="D38" s="33"/>
    </row>
    <row r="39" spans="3:4" ht="18">
      <c r="C39" s="34"/>
      <c r="D39" s="33"/>
    </row>
    <row r="40" spans="3:4" ht="18">
      <c r="C40" s="34"/>
      <c r="D40" s="33"/>
    </row>
    <row r="41" spans="3:4" ht="18">
      <c r="C41" s="34"/>
      <c r="D41" s="33"/>
    </row>
    <row r="42" spans="3:4" ht="18">
      <c r="C42" s="34"/>
      <c r="D42" s="33"/>
    </row>
    <row r="43" spans="3:4" ht="18">
      <c r="C43" s="34"/>
      <c r="D43" s="33"/>
    </row>
    <row r="44" spans="3:4" ht="18">
      <c r="C44" s="34"/>
      <c r="D44" s="33"/>
    </row>
    <row r="45" spans="3:4" ht="18">
      <c r="C45" s="34"/>
      <c r="D45" s="33"/>
    </row>
    <row r="46" spans="3:4" ht="18">
      <c r="C46" s="34"/>
      <c r="D46" s="33"/>
    </row>
    <row r="47" spans="3:4" ht="18">
      <c r="C47" s="34"/>
      <c r="D47" s="33"/>
    </row>
    <row r="48" spans="3:4" ht="18">
      <c r="C48" s="34"/>
      <c r="D48" s="33"/>
    </row>
    <row r="49" spans="3:4" ht="18">
      <c r="C49" s="34"/>
      <c r="D49" s="33"/>
    </row>
    <row r="50" spans="3:4" ht="18">
      <c r="C50" s="34"/>
      <c r="D50" s="33"/>
    </row>
    <row r="51" spans="3:4" ht="18">
      <c r="C51" s="34"/>
      <c r="D51" s="33"/>
    </row>
    <row r="52" spans="3:4" ht="18">
      <c r="C52" s="34"/>
      <c r="D52" s="33"/>
    </row>
    <row r="53" spans="3:4" ht="18">
      <c r="C53" s="34"/>
      <c r="D53" s="33"/>
    </row>
    <row r="54" spans="3:4" ht="18">
      <c r="C54" s="34"/>
      <c r="D54" s="33"/>
    </row>
    <row r="55" spans="3:4" ht="18">
      <c r="C55" s="34"/>
      <c r="D55" s="33"/>
    </row>
    <row r="56" spans="3:4" ht="18">
      <c r="C56" s="34"/>
      <c r="D56" s="33"/>
    </row>
    <row r="57" spans="3:4" ht="18">
      <c r="C57" s="34"/>
      <c r="D57" s="33"/>
    </row>
    <row r="58" spans="3:4" ht="18">
      <c r="C58" s="34"/>
      <c r="D58" s="33"/>
    </row>
    <row r="59" spans="3:4" ht="18">
      <c r="C59" s="34"/>
      <c r="D59" s="33"/>
    </row>
    <row r="60" spans="3:4" ht="18">
      <c r="C60" s="34"/>
      <c r="D60" s="33"/>
    </row>
    <row r="61" spans="3:4" ht="18">
      <c r="C61" s="34"/>
      <c r="D61" s="33"/>
    </row>
    <row r="62" spans="3:4" ht="18">
      <c r="C62" s="34"/>
      <c r="D62" s="33"/>
    </row>
    <row r="63" spans="3:4" ht="18">
      <c r="C63" s="34"/>
      <c r="D63" s="33"/>
    </row>
    <row r="64" spans="3:4" ht="18">
      <c r="C64" s="34"/>
      <c r="D64" s="33"/>
    </row>
    <row r="65" spans="3:4" ht="18">
      <c r="C65" s="34"/>
      <c r="D65" s="33"/>
    </row>
    <row r="66" spans="3:4" ht="18">
      <c r="C66" s="34"/>
      <c r="D66" s="33"/>
    </row>
  </sheetData>
  <dataConsolidate/>
  <phoneticPr fontId="1"/>
  <dataValidations count="7">
    <dataValidation allowBlank="1" showErrorMessage="1" promptTitle="年月日を記載してください" prompt="書式設定を変更せずに、年月日を記載してください" sqref="O4:O8" xr:uid="{00000000-0002-0000-0900-000004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L4:L8" xr:uid="{64AB5663-96C5-43C2-BC26-AC5EC5542F07}">
      <formula1>"有,無"</formula1>
    </dataValidation>
    <dataValidation allowBlank="1" showInputMessage="1" prompt="居室部分の補助対象面積を記載し、小数点以下は四捨五入してください。" sqref="H4:H8" xr:uid="{1014BF75-380B-4F16-AB68-5D8D6AC2E28A}"/>
    <dataValidation showInputMessage="1" showErrorMessage="1" errorTitle="ドロップダウンリストより選択してください" promptTitle="千円単位（小数点も記載）" prompt="千円単位で小数点も記載してください" sqref="J4:J8" xr:uid="{3AC3F107-D939-4C49-8B12-2A5C9E6A89CD}"/>
    <dataValidation showInputMessage="1" showErrorMessage="1" errorTitle="ドロップダウンリストより選択してください" prompt="算定額と実支出（予定）額のいずれか低い方を千円単位切り捨て。自動計算。" sqref="K4:K8" xr:uid="{2F49AE63-0BB1-4DD8-A2ED-03E2056E9C3F}"/>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M4:M8" xr:uid="{DC09329B-9F67-4B99-98F9-DCB9058F8429}">
      <formula1>"有,無"</formula1>
    </dataValidation>
    <dataValidation showInputMessage="1" showErrorMessage="1" errorTitle="ドロップダウンリストより選択してください" prompt="換気設備を整備する居室部分の面積×4,310円を千円単位。自動計算" sqref="I4:I8" xr:uid="{26E15012-7100-4D18-80B9-79EF8D188440}"/>
  </dataValidations>
  <pageMargins left="0.93" right="0.16" top="0.74803149606299213" bottom="0.74803149606299213" header="0.31496062992125984" footer="0.31496062992125984"/>
  <pageSetup paperSize="8" scale="68"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Title="ドロップダウンリストより選択してください" xr:uid="{ACEB0107-2A73-4FDE-8DDD-100D1BDD5E97}">
          <x14:formula1>
            <xm:f>リスト!$H$3:$H$21</xm:f>
          </x14:formula1>
          <xm:sqref>D4:D8</xm:sqref>
        </x14:dataValidation>
        <x14:dataValidation type="list" allowBlank="1" showInputMessage="1" showErrorMessage="1" xr:uid="{490A7800-539D-45AA-AE7E-7DEEC0B7F5FA}">
          <x14:formula1>
            <xm:f>リスト!$P$3:$P$4</xm:f>
          </x14:formula1>
          <xm:sqref>N4:N8</xm:sqref>
        </x14:dataValidation>
        <x14:dataValidation type="list" allowBlank="1" showInputMessage="1" showErrorMessage="1" xr:uid="{D7EC3DEE-9EA3-4750-8504-47B5119F949B}">
          <x14:formula1>
            <xm:f>リスト!$A$3:$A$5</xm:f>
          </x14:formula1>
          <xm:sqref>B5:B8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F2EE7-7404-4194-9C88-8173B5ED9979}">
  <sheetPr>
    <tabColor rgb="FFFFFF00"/>
  </sheetPr>
  <dimension ref="A1:U51"/>
  <sheetViews>
    <sheetView zoomScale="150" workbookViewId="0">
      <selection activeCell="D7" sqref="D7"/>
    </sheetView>
  </sheetViews>
  <sheetFormatPr defaultRowHeight="13.2"/>
  <cols>
    <col min="1" max="1" width="9" bestFit="1" customWidth="1"/>
    <col min="2" max="2" width="20" customWidth="1"/>
    <col min="3" max="3" width="19.6640625" customWidth="1"/>
    <col min="4" max="4" width="23" customWidth="1"/>
    <col min="5" max="5" width="34.6640625" customWidth="1"/>
    <col min="6" max="6" width="20.109375" customWidth="1"/>
    <col min="7" max="7" width="20.77734375" customWidth="1"/>
    <col min="8" max="8" width="16" customWidth="1"/>
    <col min="9" max="9" width="17.6640625" customWidth="1"/>
    <col min="10" max="10" width="15.21875" customWidth="1"/>
    <col min="11" max="11" width="19.33203125" customWidth="1"/>
    <col min="12" max="12" width="13.88671875" customWidth="1"/>
    <col min="13" max="13" width="24.44140625" customWidth="1"/>
    <col min="14" max="15" width="22" customWidth="1"/>
    <col min="17" max="17" width="12.109375" customWidth="1"/>
  </cols>
  <sheetData>
    <row r="1" spans="1:18" ht="28.5" customHeight="1">
      <c r="A1" s="85" t="s">
        <v>180</v>
      </c>
      <c r="B1" s="80" t="s">
        <v>52</v>
      </c>
      <c r="C1" s="80" t="s">
        <v>52</v>
      </c>
      <c r="D1" s="116" t="s">
        <v>193</v>
      </c>
      <c r="E1" s="90" t="s">
        <v>90</v>
      </c>
      <c r="F1" s="91" t="s">
        <v>113</v>
      </c>
      <c r="G1" s="92" t="s">
        <v>125</v>
      </c>
      <c r="H1" s="93" t="s">
        <v>133</v>
      </c>
      <c r="I1" s="94" t="s">
        <v>140</v>
      </c>
      <c r="J1" s="94" t="s">
        <v>140</v>
      </c>
      <c r="K1" s="95" t="s">
        <v>144</v>
      </c>
      <c r="L1" s="95" t="s">
        <v>144</v>
      </c>
      <c r="M1" s="95" t="s">
        <v>144</v>
      </c>
      <c r="N1" s="98" t="s">
        <v>155</v>
      </c>
      <c r="O1" s="102" t="s">
        <v>163</v>
      </c>
      <c r="P1" s="52" t="s">
        <v>69</v>
      </c>
      <c r="Q1" s="52" t="s">
        <v>77</v>
      </c>
      <c r="R1" s="52" t="s">
        <v>110</v>
      </c>
    </row>
    <row r="2" spans="1:18" ht="28.5" customHeight="1">
      <c r="A2" s="85"/>
      <c r="B2" s="80" t="s">
        <v>61</v>
      </c>
      <c r="C2" s="80" t="s">
        <v>28</v>
      </c>
      <c r="D2" s="116" t="s">
        <v>194</v>
      </c>
      <c r="E2" s="90" t="s">
        <v>91</v>
      </c>
      <c r="F2" s="91" t="s">
        <v>28</v>
      </c>
      <c r="G2" s="92" t="s">
        <v>28</v>
      </c>
      <c r="H2" s="93" t="s">
        <v>28</v>
      </c>
      <c r="I2" s="94" t="s">
        <v>28</v>
      </c>
      <c r="J2" s="94" t="s">
        <v>141</v>
      </c>
      <c r="K2" s="95" t="s">
        <v>28</v>
      </c>
      <c r="L2" s="95" t="s">
        <v>141</v>
      </c>
      <c r="M2" s="95" t="s">
        <v>156</v>
      </c>
      <c r="N2" s="98" t="s">
        <v>28</v>
      </c>
      <c r="O2" s="102" t="s">
        <v>28</v>
      </c>
      <c r="Q2" t="s">
        <v>78</v>
      </c>
    </row>
    <row r="3" spans="1:18" s="55" customFormat="1" ht="16.2">
      <c r="A3" s="55" t="s">
        <v>181</v>
      </c>
      <c r="B3" s="55" t="s">
        <v>58</v>
      </c>
      <c r="C3" s="55" t="s">
        <v>25</v>
      </c>
      <c r="D3" s="55" t="s">
        <v>195</v>
      </c>
      <c r="E3" s="55" t="s">
        <v>92</v>
      </c>
      <c r="F3" s="55" t="s">
        <v>114</v>
      </c>
      <c r="G3" s="55" t="s">
        <v>126</v>
      </c>
      <c r="H3" s="70" t="s">
        <v>134</v>
      </c>
      <c r="I3" s="87" t="s">
        <v>118</v>
      </c>
      <c r="J3" s="88">
        <v>66400</v>
      </c>
      <c r="K3" s="55" t="s">
        <v>118</v>
      </c>
      <c r="L3" s="88">
        <v>31600</v>
      </c>
      <c r="M3" s="88" t="s">
        <v>50</v>
      </c>
      <c r="N3" s="88" t="s">
        <v>118</v>
      </c>
      <c r="O3" s="88" t="s">
        <v>118</v>
      </c>
      <c r="P3" s="55" t="s">
        <v>70</v>
      </c>
      <c r="Q3" s="55" t="s">
        <v>89</v>
      </c>
      <c r="R3" s="55" t="s">
        <v>111</v>
      </c>
    </row>
    <row r="4" spans="1:18" s="55" customFormat="1" ht="16.2">
      <c r="A4" s="55" t="s">
        <v>182</v>
      </c>
      <c r="B4" s="55" t="s">
        <v>59</v>
      </c>
      <c r="C4" s="55" t="s">
        <v>26</v>
      </c>
      <c r="D4" s="55" t="s">
        <v>196</v>
      </c>
      <c r="E4" s="55" t="s">
        <v>94</v>
      </c>
      <c r="F4" s="55" t="s">
        <v>115</v>
      </c>
      <c r="G4" s="55" t="s">
        <v>115</v>
      </c>
      <c r="H4" s="70" t="s">
        <v>115</v>
      </c>
      <c r="I4" s="87" t="s">
        <v>119</v>
      </c>
      <c r="K4" s="55" t="s">
        <v>119</v>
      </c>
      <c r="M4" s="88" t="s">
        <v>145</v>
      </c>
      <c r="N4" s="88" t="s">
        <v>119</v>
      </c>
      <c r="O4" s="88" t="s">
        <v>119</v>
      </c>
      <c r="P4" s="55" t="s">
        <v>71</v>
      </c>
      <c r="Q4" s="55" t="s">
        <v>79</v>
      </c>
    </row>
    <row r="5" spans="1:18" s="55" customFormat="1" ht="16.2">
      <c r="A5" s="55" t="s">
        <v>183</v>
      </c>
      <c r="B5" s="55" t="s">
        <v>186</v>
      </c>
      <c r="C5" s="55" t="s">
        <v>27</v>
      </c>
      <c r="D5" s="55" t="s">
        <v>197</v>
      </c>
      <c r="E5" s="55" t="s">
        <v>93</v>
      </c>
      <c r="F5" s="55" t="s">
        <v>116</v>
      </c>
      <c r="G5" s="55" t="s">
        <v>116</v>
      </c>
      <c r="H5" s="70" t="s">
        <v>116</v>
      </c>
      <c r="I5" s="87" t="s">
        <v>120</v>
      </c>
      <c r="K5" s="55" t="s">
        <v>120</v>
      </c>
      <c r="M5" s="88" t="s">
        <v>146</v>
      </c>
      <c r="N5" s="88" t="s">
        <v>120</v>
      </c>
      <c r="O5" s="88" t="s">
        <v>120</v>
      </c>
      <c r="Q5" s="55" t="s">
        <v>80</v>
      </c>
    </row>
    <row r="6" spans="1:18" s="55" customFormat="1" ht="16.2">
      <c r="D6" s="55" t="s">
        <v>198</v>
      </c>
      <c r="E6" s="55" t="s">
        <v>95</v>
      </c>
      <c r="F6" s="55" t="s">
        <v>53</v>
      </c>
      <c r="G6" s="55" t="s">
        <v>53</v>
      </c>
      <c r="H6" s="70" t="s">
        <v>53</v>
      </c>
      <c r="I6" s="87" t="s">
        <v>58</v>
      </c>
      <c r="K6" s="55" t="s">
        <v>58</v>
      </c>
      <c r="M6" s="55" t="s">
        <v>147</v>
      </c>
      <c r="N6" s="55" t="s">
        <v>58</v>
      </c>
      <c r="O6" s="55" t="s">
        <v>58</v>
      </c>
      <c r="Q6" s="55" t="s">
        <v>81</v>
      </c>
    </row>
    <row r="7" spans="1:18" s="55" customFormat="1" ht="16.2">
      <c r="D7" s="55" t="s">
        <v>199</v>
      </c>
      <c r="E7" s="55" t="s">
        <v>49</v>
      </c>
      <c r="F7" s="55" t="s">
        <v>117</v>
      </c>
      <c r="G7" s="55" t="s">
        <v>117</v>
      </c>
      <c r="H7" s="70" t="s">
        <v>117</v>
      </c>
      <c r="I7" s="87" t="s">
        <v>121</v>
      </c>
      <c r="K7" s="55" t="s">
        <v>121</v>
      </c>
      <c r="M7" s="55" t="s">
        <v>148</v>
      </c>
      <c r="N7" s="55" t="s">
        <v>121</v>
      </c>
      <c r="O7" s="55" t="s">
        <v>121</v>
      </c>
      <c r="Q7" s="55" t="s">
        <v>82</v>
      </c>
    </row>
    <row r="8" spans="1:18" s="55" customFormat="1" ht="92.4">
      <c r="D8" s="117" t="s">
        <v>200</v>
      </c>
      <c r="E8" s="55" t="s">
        <v>96</v>
      </c>
      <c r="F8" s="55" t="s">
        <v>39</v>
      </c>
      <c r="G8" s="55" t="s">
        <v>39</v>
      </c>
      <c r="H8" s="70" t="s">
        <v>39</v>
      </c>
      <c r="I8" s="87"/>
      <c r="M8" s="55" t="s">
        <v>149</v>
      </c>
      <c r="Q8" s="55" t="s">
        <v>83</v>
      </c>
    </row>
    <row r="9" spans="1:18" s="55" customFormat="1" ht="16.2">
      <c r="D9" s="55" t="s">
        <v>201</v>
      </c>
      <c r="E9" s="55" t="s">
        <v>97</v>
      </c>
      <c r="F9" s="55" t="s">
        <v>40</v>
      </c>
      <c r="G9" s="55" t="s">
        <v>54</v>
      </c>
      <c r="H9" s="70" t="s">
        <v>54</v>
      </c>
      <c r="I9" s="87"/>
      <c r="Q9" s="55" t="s">
        <v>84</v>
      </c>
    </row>
    <row r="10" spans="1:18" s="55" customFormat="1" ht="16.2">
      <c r="D10" s="55" t="s">
        <v>202</v>
      </c>
      <c r="E10" s="55" t="s">
        <v>98</v>
      </c>
      <c r="F10" s="55" t="s">
        <v>41</v>
      </c>
      <c r="G10" s="55" t="s">
        <v>169</v>
      </c>
      <c r="H10" s="70" t="s">
        <v>169</v>
      </c>
      <c r="I10" s="87"/>
      <c r="Q10" s="55" t="s">
        <v>85</v>
      </c>
    </row>
    <row r="11" spans="1:18" s="55" customFormat="1" ht="16.2">
      <c r="D11" s="55" t="s">
        <v>203</v>
      </c>
      <c r="E11" s="55" t="s">
        <v>99</v>
      </c>
      <c r="F11" s="55" t="s">
        <v>42</v>
      </c>
      <c r="G11" s="55" t="s">
        <v>56</v>
      </c>
      <c r="H11" s="70" t="s">
        <v>41</v>
      </c>
      <c r="I11" s="16"/>
      <c r="Q11" s="55" t="s">
        <v>86</v>
      </c>
    </row>
    <row r="12" spans="1:18" s="55" customFormat="1" ht="16.2">
      <c r="D12" s="55" t="s">
        <v>204</v>
      </c>
      <c r="F12" s="55" t="s">
        <v>55</v>
      </c>
      <c r="G12" s="55" t="s">
        <v>40</v>
      </c>
      <c r="H12" s="70" t="s">
        <v>42</v>
      </c>
      <c r="I12" s="16"/>
      <c r="Q12" s="55" t="s">
        <v>87</v>
      </c>
    </row>
    <row r="13" spans="1:18" s="55" customFormat="1" ht="16.2">
      <c r="F13" s="55" t="s">
        <v>43</v>
      </c>
      <c r="G13" s="55" t="s">
        <v>41</v>
      </c>
      <c r="H13" s="70" t="s">
        <v>55</v>
      </c>
      <c r="I13" s="16"/>
      <c r="Q13" s="55" t="s">
        <v>88</v>
      </c>
    </row>
    <row r="14" spans="1:18" s="55" customFormat="1" ht="16.2">
      <c r="F14" s="55" t="s">
        <v>44</v>
      </c>
      <c r="G14" s="55" t="s">
        <v>42</v>
      </c>
      <c r="H14" s="70" t="s">
        <v>57</v>
      </c>
      <c r="I14" s="16"/>
    </row>
    <row r="15" spans="1:18" s="55" customFormat="1" ht="16.2">
      <c r="F15" s="55" t="s">
        <v>45</v>
      </c>
      <c r="G15" s="55" t="s">
        <v>55</v>
      </c>
      <c r="H15" s="70" t="s">
        <v>135</v>
      </c>
      <c r="I15" s="16"/>
    </row>
    <row r="16" spans="1:18" s="55" customFormat="1" ht="16.2">
      <c r="F16" s="55" t="s">
        <v>57</v>
      </c>
      <c r="G16" s="55" t="s">
        <v>43</v>
      </c>
      <c r="H16" s="70" t="s">
        <v>119</v>
      </c>
      <c r="I16" s="16"/>
    </row>
    <row r="17" spans="6:9" s="55" customFormat="1" ht="16.2">
      <c r="F17" s="55" t="s">
        <v>75</v>
      </c>
      <c r="G17" s="55" t="s">
        <v>127</v>
      </c>
      <c r="H17" s="70" t="s">
        <v>120</v>
      </c>
      <c r="I17" s="16"/>
    </row>
    <row r="18" spans="6:9" s="55" customFormat="1" ht="16.2">
      <c r="F18" s="55" t="s">
        <v>76</v>
      </c>
      <c r="G18" s="55" t="s">
        <v>44</v>
      </c>
      <c r="H18" s="70" t="s">
        <v>58</v>
      </c>
      <c r="I18" s="16"/>
    </row>
    <row r="19" spans="6:9" s="55" customFormat="1" ht="16.2">
      <c r="F19" s="55" t="s">
        <v>118</v>
      </c>
      <c r="G19" s="55" t="s">
        <v>45</v>
      </c>
      <c r="H19" s="70" t="s">
        <v>121</v>
      </c>
      <c r="I19" s="16"/>
    </row>
    <row r="20" spans="6:9" s="55" customFormat="1" ht="16.2">
      <c r="F20" s="55" t="s">
        <v>119</v>
      </c>
      <c r="G20" s="55" t="s">
        <v>57</v>
      </c>
      <c r="H20" s="55" t="s">
        <v>59</v>
      </c>
      <c r="I20" s="16"/>
    </row>
    <row r="21" spans="6:9" s="55" customFormat="1" ht="16.2">
      <c r="F21" s="55" t="s">
        <v>120</v>
      </c>
      <c r="G21" s="55" t="s">
        <v>75</v>
      </c>
      <c r="H21" s="55" t="s">
        <v>168</v>
      </c>
      <c r="I21" s="16"/>
    </row>
    <row r="22" spans="6:9" s="55" customFormat="1" ht="16.2">
      <c r="F22" s="55" t="s">
        <v>58</v>
      </c>
      <c r="G22" s="55" t="s">
        <v>76</v>
      </c>
      <c r="I22" s="16"/>
    </row>
    <row r="23" spans="6:9" s="55" customFormat="1" ht="16.2">
      <c r="F23" s="55" t="s">
        <v>121</v>
      </c>
      <c r="G23" s="55" t="s">
        <v>128</v>
      </c>
      <c r="I23" s="16"/>
    </row>
    <row r="24" spans="6:9" s="55" customFormat="1">
      <c r="G24" s="55" t="s">
        <v>119</v>
      </c>
    </row>
    <row r="25" spans="6:9" s="55" customFormat="1">
      <c r="G25" s="55" t="s">
        <v>120</v>
      </c>
    </row>
    <row r="26" spans="6:9" s="55" customFormat="1">
      <c r="G26" s="55" t="s">
        <v>58</v>
      </c>
    </row>
    <row r="27" spans="6:9" s="55" customFormat="1">
      <c r="G27" s="55" t="s">
        <v>121</v>
      </c>
    </row>
    <row r="28" spans="6:9" s="55" customFormat="1">
      <c r="G28" s="55" t="s">
        <v>59</v>
      </c>
    </row>
    <row r="29" spans="6:9" s="55" customFormat="1">
      <c r="G29" s="55" t="s">
        <v>168</v>
      </c>
    </row>
    <row r="30" spans="6:9" s="55" customFormat="1">
      <c r="G30" s="55" t="s">
        <v>60</v>
      </c>
    </row>
    <row r="31" spans="6:9" s="55" customFormat="1">
      <c r="G31" s="55" t="s">
        <v>129</v>
      </c>
    </row>
    <row r="32" spans="6:9" s="55" customFormat="1">
      <c r="G32" s="55" t="s">
        <v>130</v>
      </c>
    </row>
    <row r="33" spans="4:21" s="55" customFormat="1">
      <c r="G33" s="55" t="s">
        <v>131</v>
      </c>
    </row>
    <row r="34" spans="4:21" s="55" customFormat="1">
      <c r="G34" s="55" t="s">
        <v>132</v>
      </c>
    </row>
    <row r="35" spans="4:21" s="55" customFormat="1"/>
    <row r="36" spans="4:21" s="55" customFormat="1"/>
    <row r="37" spans="4:21" s="55" customFormat="1"/>
    <row r="38" spans="4:21" s="55" customFormat="1"/>
    <row r="39" spans="4:21" s="55" customFormat="1"/>
    <row r="40" spans="4:21" s="55" customFormat="1"/>
    <row r="41" spans="4:21" s="55" customFormat="1"/>
    <row r="42" spans="4:21" s="55" customFormat="1"/>
    <row r="43" spans="4:21" s="55" customFormat="1"/>
    <row r="44" spans="4:21" s="55" customFormat="1"/>
    <row r="45" spans="4:21" s="55" customFormat="1"/>
    <row r="46" spans="4:21" s="55" customFormat="1"/>
    <row r="47" spans="4:21">
      <c r="D47" s="55"/>
      <c r="E47" s="55"/>
      <c r="F47" s="55"/>
      <c r="G47" s="55"/>
      <c r="H47" s="55"/>
      <c r="I47" s="55"/>
      <c r="J47" s="55"/>
      <c r="K47" s="55"/>
      <c r="L47" s="55"/>
      <c r="M47" s="55"/>
      <c r="N47" s="55"/>
      <c r="O47" s="55"/>
      <c r="P47" s="55"/>
      <c r="Q47" s="55"/>
      <c r="R47" s="55"/>
      <c r="S47" s="55"/>
      <c r="T47" s="55"/>
      <c r="U47" s="55"/>
    </row>
    <row r="48" spans="4:21">
      <c r="D48" s="55"/>
      <c r="E48" s="55"/>
      <c r="F48" s="55"/>
      <c r="G48" s="55"/>
      <c r="H48" s="55"/>
      <c r="I48" s="55"/>
      <c r="J48" s="55"/>
      <c r="K48" s="55"/>
      <c r="L48" s="55"/>
      <c r="M48" s="55"/>
      <c r="N48" s="55"/>
      <c r="O48" s="55"/>
      <c r="P48" s="55"/>
      <c r="Q48" s="55"/>
      <c r="R48" s="55"/>
      <c r="S48" s="55"/>
      <c r="T48" s="55"/>
      <c r="U48" s="55"/>
    </row>
    <row r="49" spans="4:21">
      <c r="D49" s="55"/>
      <c r="E49" s="55"/>
      <c r="F49" s="55"/>
      <c r="G49" s="55"/>
      <c r="H49" s="55"/>
      <c r="I49" s="55"/>
      <c r="J49" s="55"/>
      <c r="K49" s="55"/>
      <c r="L49" s="55"/>
      <c r="M49" s="55"/>
      <c r="N49" s="55"/>
      <c r="O49" s="55"/>
      <c r="P49" s="55"/>
      <c r="Q49" s="55"/>
      <c r="R49" s="55"/>
      <c r="S49" s="55"/>
      <c r="T49" s="55"/>
      <c r="U49" s="55"/>
    </row>
    <row r="50" spans="4:21">
      <c r="G50" s="55"/>
      <c r="H50" s="55"/>
    </row>
    <row r="51" spans="4:21">
      <c r="G51" s="55"/>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78A303-2D8C-4FC7-97EF-FAE010E6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EFBE5A-8627-43FF-84FD-6D917AE5E002}">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d20cc7b-431d-4ab5-a54b-24925921ebff"/>
    <ds:schemaRef ds:uri="http://purl.org/dc/terms/"/>
    <ds:schemaRef ds:uri="263dbbe5-076b-4606-a03b-9598f5f2f35a"/>
    <ds:schemaRef ds:uri="http://www.w3.org/XML/1998/namespace"/>
    <ds:schemaRef ds:uri="http://purl.org/dc/dcmitype/"/>
  </ds:schemaRefs>
</ds:datastoreItem>
</file>

<file path=customXml/itemProps3.xml><?xml version="1.0" encoding="utf-8"?>
<ds:datastoreItem xmlns:ds="http://schemas.openxmlformats.org/officeDocument/2006/customXml" ds:itemID="{EC0BD9E7-0464-4C88-88C0-B6DE0397D2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スプリンクラー</vt:lpstr>
      <vt:lpstr>社会福祉連携推進法人等による大規模修繕</vt:lpstr>
      <vt:lpstr>国土強靱化対策と一体的に行う大規模修繕等</vt:lpstr>
      <vt:lpstr>高齢者施設等の非常用自家発電整備</vt:lpstr>
      <vt:lpstr>高齢者施設等の水害対策強化</vt:lpstr>
      <vt:lpstr>給水設備整備</vt:lpstr>
      <vt:lpstr>ブロック塀等改修整備</vt:lpstr>
      <vt:lpstr>換気設備整備</vt:lpstr>
      <vt:lpstr>リスト</vt:lpstr>
      <vt:lpstr>スプリンクラー!Print_Area</vt:lpstr>
      <vt:lpstr>ブロック塀等改修整備!Print_Area</vt:lpstr>
      <vt:lpstr>換気設備整備!Print_Area</vt:lpstr>
      <vt:lpstr>給水設備整備!Print_Area</vt:lpstr>
      <vt:lpstr>高齢者施設等の水害対策強化!Print_Area</vt:lpstr>
      <vt:lpstr>高齢者施設等の非常用自家発電整備!Print_Area</vt:lpstr>
      <vt:lpstr>国土強靱化対策と一体的に行う大規模修繕等!Print_Area</vt:lpstr>
      <vt:lpstr>社会福祉連携推進法人等による大規模修繕!Print_Area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塚田 真優</cp:lastModifiedBy>
  <cp:revision/>
  <cp:lastPrinted>2025-11-25T06:13:55Z</cp:lastPrinted>
  <dcterms:created xsi:type="dcterms:W3CDTF">2013-12-09T05:07:26Z</dcterms:created>
  <dcterms:modified xsi:type="dcterms:W3CDTF">2026-07-30T07:54:42Z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