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66925"/>
  <mc:AlternateContent xmlns:mc="http://schemas.openxmlformats.org/markup-compatibility/2006">
    <mc:Choice Requires="x15">
      <x15ac:absPath xmlns:x15ac="http://schemas.microsoft.com/office/spreadsheetml/2010/11/ac" url="https://fukuipref-my.sharepoint.com/personal/kensanzai_pref_fukui_lg_jp/Documents/県産材活用課共有/05 ふくいの木利用室/27 ウッドトライ推進(R5から企業のウッドチャレンジ推進事業）/R5/木づかい宣言/13_要領/R5改正（二酸化炭素固定量追記）/11［要領／見え消し版］/"/>
    </mc:Choice>
  </mc:AlternateContent>
  <xr:revisionPtr revIDLastSave="332" documentId="13_ncr:1_{030A6C5C-E9A9-4303-BE87-49B415859633}" xr6:coauthVersionLast="47" xr6:coauthVersionMax="47" xr10:uidLastSave="{D42B0FC6-604E-493D-B28C-0E9A27BBE90F}"/>
  <bookViews>
    <workbookView xWindow="28680" yWindow="-120" windowWidth="29040" windowHeight="15840" xr2:uid="{F2C225AF-2A52-4312-9CA1-AB69415A61E0}"/>
  </bookViews>
  <sheets>
    <sheet name="様式５-1(木造・申込書)" sheetId="59" r:id="rId1"/>
    <sheet name="様式５-２(木造・数計)" sheetId="61" r:id="rId2"/>
    <sheet name="別記様式１号（例）" sheetId="10" state="hidden" r:id="rId3"/>
  </sheets>
  <definedNames>
    <definedName name="_xlnm.Print_Area" localSheetId="0">'様式５-1(木造・申込書)'!$A$1:$AH$33</definedName>
    <definedName name="_xlnm.Print_Area" localSheetId="1">'様式５-２(木造・数計)'!$B$1:$E$37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8" i="10" l="1"/>
  <c r="J88" i="10" s="1"/>
  <c r="H87" i="10"/>
  <c r="J87" i="10" s="1"/>
  <c r="H86" i="10"/>
  <c r="J86" i="10" s="1"/>
  <c r="H85" i="10"/>
  <c r="J85" i="10" s="1"/>
  <c r="H84" i="10"/>
  <c r="J84" i="10" s="1"/>
  <c r="H83" i="10"/>
  <c r="J83" i="10" s="1"/>
  <c r="H82" i="10"/>
  <c r="J82" i="10" s="1"/>
  <c r="H81" i="10"/>
  <c r="J81" i="10" s="1"/>
  <c r="H80" i="10"/>
  <c r="J80" i="10" s="1"/>
  <c r="J79" i="10"/>
  <c r="H79" i="10"/>
  <c r="H78" i="10"/>
  <c r="J78" i="10" s="1"/>
  <c r="H77" i="10"/>
  <c r="J77" i="10" s="1"/>
  <c r="H76" i="10"/>
  <c r="J76" i="10" s="1"/>
  <c r="H75" i="10"/>
  <c r="J75" i="10" s="1"/>
  <c r="H67" i="10"/>
  <c r="J67" i="10" s="1"/>
  <c r="H66" i="10"/>
  <c r="J66" i="10" s="1"/>
  <c r="H65" i="10"/>
  <c r="J65" i="10" s="1"/>
  <c r="H64" i="10"/>
  <c r="J64" i="10" s="1"/>
  <c r="H63" i="10"/>
  <c r="J63" i="10" s="1"/>
  <c r="H62" i="10"/>
  <c r="J62" i="10" s="1"/>
  <c r="H61" i="10"/>
  <c r="J61" i="10" s="1"/>
  <c r="H60" i="10"/>
  <c r="J60" i="10" s="1"/>
  <c r="H59" i="10"/>
  <c r="J59" i="10" s="1"/>
  <c r="H58" i="10"/>
  <c r="J58" i="10" s="1"/>
  <c r="H57" i="10"/>
  <c r="J57" i="10" s="1"/>
  <c r="H56" i="10"/>
  <c r="J56" i="10" s="1"/>
  <c r="H55" i="10"/>
  <c r="J55" i="10" s="1"/>
  <c r="H54" i="10"/>
  <c r="J54" i="10" s="1"/>
  <c r="H45" i="10"/>
  <c r="J45" i="10" s="1"/>
  <c r="H44" i="10"/>
  <c r="J44" i="10" s="1"/>
  <c r="H43" i="10"/>
  <c r="J43" i="10" s="1"/>
  <c r="H42" i="10"/>
  <c r="J42" i="10" s="1"/>
  <c r="H41" i="10"/>
  <c r="J41" i="10" s="1"/>
  <c r="H40" i="10"/>
  <c r="J40" i="10" s="1"/>
  <c r="H39" i="10"/>
  <c r="J39" i="10" s="1"/>
  <c r="H38" i="10"/>
  <c r="J38" i="10" s="1"/>
  <c r="H37" i="10"/>
  <c r="J37" i="10" s="1"/>
  <c r="H36" i="10"/>
  <c r="J36" i="10" s="1"/>
  <c r="H35" i="10"/>
  <c r="J35" i="10" s="1"/>
  <c r="H34" i="10"/>
  <c r="J34" i="10" s="1"/>
  <c r="H33" i="10"/>
  <c r="J33" i="10" s="1"/>
  <c r="H32" i="10"/>
  <c r="J32" i="10" s="1"/>
  <c r="H31" i="10"/>
  <c r="J31" i="10" s="1"/>
  <c r="H30" i="10"/>
  <c r="J30" i="10" s="1"/>
  <c r="H29" i="10"/>
  <c r="J29" i="10" s="1"/>
  <c r="H28" i="10"/>
  <c r="J28" i="10" s="1"/>
  <c r="H27" i="10"/>
  <c r="J27" i="10" s="1"/>
  <c r="H26" i="10"/>
  <c r="J26" i="10" s="1"/>
  <c r="H25" i="10"/>
  <c r="J25" i="10" s="1"/>
  <c r="H24" i="10"/>
  <c r="J24" i="10" s="1"/>
  <c r="H23" i="10"/>
  <c r="J23" i="10" s="1"/>
  <c r="H22" i="10"/>
  <c r="J22" i="10" s="1"/>
  <c r="H21" i="10"/>
  <c r="J21" i="10" s="1"/>
  <c r="H20" i="10"/>
  <c r="J20" i="10" s="1"/>
  <c r="H19" i="10"/>
  <c r="J19" i="10" s="1"/>
  <c r="H18" i="10"/>
  <c r="J18" i="10" s="1"/>
  <c r="H17" i="10"/>
  <c r="J17" i="10" s="1"/>
  <c r="H16" i="10"/>
  <c r="J16" i="10" s="1"/>
  <c r="H15" i="10"/>
  <c r="J15" i="10" s="1"/>
  <c r="H14" i="10"/>
  <c r="J14" i="10" s="1"/>
  <c r="H13" i="10"/>
  <c r="J13" i="10" s="1"/>
  <c r="I12" i="10"/>
  <c r="H11" i="10"/>
  <c r="J11" i="10" s="1"/>
  <c r="H10" i="10"/>
  <c r="J10" i="10" s="1"/>
  <c r="H9" i="10"/>
  <c r="J9" i="10" s="1"/>
  <c r="H8" i="10"/>
  <c r="J8" i="10" s="1"/>
  <c r="H7" i="10"/>
  <c r="J7" i="10" s="1"/>
  <c r="E21" i="61" l="1"/>
  <c r="J12" i="10"/>
  <c r="E32" i="61"/>
  <c r="E12" i="61"/>
  <c r="J46" i="10"/>
  <c r="J47" i="10" s="1"/>
  <c r="J89" i="10"/>
  <c r="J68" i="10"/>
  <c r="I97" i="10" l="1"/>
</calcChain>
</file>

<file path=xl/sharedStrings.xml><?xml version="1.0" encoding="utf-8"?>
<sst xmlns="http://schemas.openxmlformats.org/spreadsheetml/2006/main" count="234" uniqueCount="102">
  <si>
    <t>令和　　年　　月　　日</t>
    <phoneticPr fontId="0" type="Hiragana"/>
  </si>
  <si>
    <t>福井県農林水産部県産材活用課長　様</t>
    <phoneticPr fontId="0" type="Hiragana"/>
  </si>
  <si>
    <t>電話番号</t>
    <rPh sb="0" eb="0">
      <t/>
    </rPh>
    <rPh sb="0" eb="0">
      <t/>
    </rPh>
    <phoneticPr fontId="0" type="Hiragana"/>
  </si>
  <si>
    <t>(添付書類）</t>
    <phoneticPr fontId="0" type="Hiragana"/>
  </si>
  <si>
    <t>使用部材一覧表</t>
    <rPh sb="2" eb="4">
      <t>ぶざい</t>
    </rPh>
    <rPh sb="4" eb="6">
      <t>いちらん</t>
    </rPh>
    <rPh sb="6" eb="7">
      <t>ひょう</t>
    </rPh>
    <phoneticPr fontId="0" type="Hiragana"/>
  </si>
  <si>
    <t>【県産材】　※1</t>
    <rPh sb="0" eb="0">
      <t/>
    </rPh>
    <phoneticPr fontId="0" type="Hiragana"/>
  </si>
  <si>
    <t>部位名</t>
    <rPh sb="0" eb="0">
      <t/>
    </rPh>
    <rPh sb="0" eb="0">
      <t/>
    </rPh>
    <phoneticPr fontId="0" type="Hiragana"/>
  </si>
  <si>
    <t>樹　種</t>
    <rPh sb="0" eb="0">
      <t/>
    </rPh>
    <rPh sb="0" eb="0">
      <t/>
    </rPh>
    <phoneticPr fontId="0" type="Hiragana"/>
  </si>
  <si>
    <t>材　積
※３</t>
    <rPh sb="0" eb="0">
      <t/>
    </rPh>
    <rPh sb="0" eb="0">
      <t/>
    </rPh>
    <phoneticPr fontId="0" type="Hiragana"/>
  </si>
  <si>
    <t>（ｍ3）</t>
  </si>
  <si>
    <t>※１　県産材とは、福井県内で伐採された原木を原則として福井県内で加工した製材品をいう</t>
    <rPh sb="36" eb="38">
      <t>せいざい</t>
    </rPh>
    <rPh sb="38" eb="39">
      <t>ひん</t>
    </rPh>
    <phoneticPr fontId="0" type="Hiragana"/>
  </si>
  <si>
    <t>【国産材】</t>
    <rPh sb="0" eb="0">
      <t/>
    </rPh>
    <phoneticPr fontId="0" type="Hiragana"/>
  </si>
  <si>
    <t>小　　計</t>
    <rPh sb="0" eb="0">
      <t/>
    </rPh>
    <rPh sb="0" eb="0">
      <t/>
    </rPh>
    <phoneticPr fontId="0" type="Hiragana"/>
  </si>
  <si>
    <t>【外材】</t>
    <rPh sb="0" eb="0">
      <t/>
    </rPh>
    <phoneticPr fontId="0" type="Hiragana"/>
  </si>
  <si>
    <t>　全体木材使用量に占める構造耐力上主要な部分に使用する県産材の割合（％）は、下式①を満たすこと</t>
    <rPh sb="0" eb="0">
      <t/>
    </rPh>
    <rPh sb="0" eb="0">
      <t/>
    </rPh>
    <rPh sb="0" eb="0">
      <t/>
    </rPh>
    <rPh sb="0" eb="0">
      <t/>
    </rPh>
    <rPh sb="0" eb="0">
      <t/>
    </rPh>
    <rPh sb="0" eb="0">
      <t/>
    </rPh>
    <rPh sb="0" eb="0">
      <t/>
    </rPh>
    <rPh sb="0" eb="0">
      <t/>
    </rPh>
    <rPh sb="0" eb="0">
      <t/>
    </rPh>
    <rPh sb="0" eb="0">
      <t/>
    </rPh>
    <rPh sb="0" eb="0">
      <t/>
    </rPh>
    <rPh sb="0" eb="0">
      <t/>
    </rPh>
    <rPh sb="0" eb="0">
      <t/>
    </rPh>
    <rPh sb="0" eb="0">
      <t/>
    </rPh>
    <rPh sb="0" eb="0">
      <t/>
    </rPh>
    <rPh sb="0" eb="0">
      <t/>
    </rPh>
    <phoneticPr fontId="0" type="Hiragana"/>
  </si>
  <si>
    <t>　構造耐力上主要な部分に使用する県産材（％）  :</t>
    <phoneticPr fontId="0" type="Hiragana"/>
  </si>
  <si>
    <t>(A)</t>
    <phoneticPr fontId="0" type="Hiragana"/>
  </si>
  <si>
    <t>×　100　＝</t>
    <phoneticPr fontId="0" type="Hiragana"/>
  </si>
  <si>
    <t>≧50 %</t>
    <phoneticPr fontId="0" type="Hiragana"/>
  </si>
  <si>
    <t>(B)+(C)+(D)</t>
    <phoneticPr fontId="0" type="Hiragana"/>
  </si>
  <si>
    <t>別記様式第１号</t>
    <rPh sb="0" eb="0">
      <t/>
    </rPh>
    <rPh sb="0" eb="0">
      <t/>
    </rPh>
    <rPh sb="0" eb="0">
      <t/>
    </rPh>
    <rPh sb="0" eb="0">
      <t/>
    </rPh>
    <phoneticPr fontId="0" type="Hiragana"/>
  </si>
  <si>
    <t>使用部材一覧表</t>
    <rPh sb="0" eb="0">
      <t/>
    </rPh>
    <rPh sb="0" eb="0">
      <t/>
    </rPh>
    <phoneticPr fontId="0" type="Hiragana"/>
  </si>
  <si>
    <t/>
    <phoneticPr fontId="0" type="Hiragana"/>
  </si>
  <si>
    <t>樹種</t>
    <rPh sb="0" eb="0">
      <t/>
    </rPh>
    <rPh sb="0" eb="0">
      <t/>
    </rPh>
    <phoneticPr fontId="0" type="Hiragana"/>
  </si>
  <si>
    <t>規格</t>
    <rPh sb="0" eb="0">
      <t/>
    </rPh>
    <phoneticPr fontId="0" type="Hiragana"/>
  </si>
  <si>
    <t>数量
（本）</t>
    <rPh sb="0" eb="0">
      <t/>
    </rPh>
    <rPh sb="0" eb="0">
      <t/>
    </rPh>
    <phoneticPr fontId="0" type="Hiragana"/>
  </si>
  <si>
    <t>使用量※1</t>
    <rPh sb="0" eb="0">
      <t/>
    </rPh>
    <phoneticPr fontId="0" type="Hiragana"/>
  </si>
  <si>
    <t>幅(mm)</t>
    <rPh sb="0" eb="0">
      <t/>
    </rPh>
    <phoneticPr fontId="0" type="Hiragana"/>
  </si>
  <si>
    <t>長さ(mm)</t>
    <rPh sb="0" eb="0">
      <t/>
    </rPh>
    <phoneticPr fontId="0" type="Hiragana"/>
  </si>
  <si>
    <t>厚さ(mm)</t>
    <rPh sb="0" eb="0">
      <t/>
    </rPh>
    <phoneticPr fontId="0" type="Hiragana"/>
  </si>
  <si>
    <t>(m3)</t>
    <phoneticPr fontId="0" type="Hiragana"/>
  </si>
  <si>
    <t>①
柱材
（品質を表示したもの）</t>
    <rPh sb="0" eb="0">
      <t/>
    </rPh>
    <rPh sb="0" eb="0">
      <t/>
    </rPh>
    <rPh sb="0" eb="0">
      <t/>
    </rPh>
    <rPh sb="0" eb="0">
      <t/>
    </rPh>
    <phoneticPr fontId="0" type="Hiragana"/>
  </si>
  <si>
    <t>通柱</t>
    <rPh sb="0" eb="0">
      <t/>
    </rPh>
    <rPh sb="0" eb="0">
      <t/>
    </rPh>
    <phoneticPr fontId="0" type="Hiragana"/>
  </si>
  <si>
    <t>桧</t>
    <rPh sb="0" eb="0">
      <t/>
    </rPh>
    <phoneticPr fontId="0" type="Hiragana"/>
  </si>
  <si>
    <t>管柱</t>
    <rPh sb="0" eb="0">
      <t/>
    </rPh>
    <rPh sb="0" eb="0">
      <t/>
    </rPh>
    <phoneticPr fontId="0" type="Hiragana"/>
  </si>
  <si>
    <t>杉</t>
    <rPh sb="0" eb="0">
      <t/>
    </rPh>
    <phoneticPr fontId="0" type="Hiragana"/>
  </si>
  <si>
    <t>小　　　　　計</t>
    <rPh sb="0" eb="0">
      <t/>
    </rPh>
    <rPh sb="0" eb="0">
      <t/>
    </rPh>
    <phoneticPr fontId="0" type="Hiragana"/>
  </si>
  <si>
    <t>①以外</t>
    <rPh sb="0" eb="0">
      <t/>
    </rPh>
    <phoneticPr fontId="0" type="Hiragana"/>
  </si>
  <si>
    <t>桁・梁</t>
    <rPh sb="0" eb="0">
      <t/>
    </rPh>
    <rPh sb="0" eb="0">
      <t/>
    </rPh>
    <phoneticPr fontId="0" type="Hiragana"/>
  </si>
  <si>
    <t>外胴縁</t>
    <rPh sb="0" eb="0">
      <t/>
    </rPh>
    <rPh sb="0" eb="0">
      <t/>
    </rPh>
    <rPh sb="0" eb="0">
      <t/>
    </rPh>
    <phoneticPr fontId="0" type="Hiragana"/>
  </si>
  <si>
    <t>胴縁</t>
    <rPh sb="0" eb="0">
      <t/>
    </rPh>
    <phoneticPr fontId="0" type="Hiragana"/>
  </si>
  <si>
    <t>貫</t>
    <rPh sb="0" eb="0">
      <t/>
    </rPh>
    <phoneticPr fontId="0" type="Hiragana"/>
  </si>
  <si>
    <t>野地板</t>
    <rPh sb="0" eb="0">
      <t/>
    </rPh>
    <rPh sb="0" eb="0">
      <t/>
    </rPh>
    <phoneticPr fontId="0" type="Hiragana"/>
  </si>
  <si>
    <t>瓦下地</t>
    <rPh sb="0" eb="0">
      <t/>
    </rPh>
    <rPh sb="0" eb="0">
      <t/>
    </rPh>
    <phoneticPr fontId="0" type="Hiragana"/>
  </si>
  <si>
    <t>筋交</t>
    <rPh sb="0" eb="0">
      <t/>
    </rPh>
    <phoneticPr fontId="0" type="Hiragana"/>
  </si>
  <si>
    <t>瓦座</t>
    <rPh sb="0" eb="0">
      <t/>
    </rPh>
    <rPh sb="0" eb="0">
      <t/>
    </rPh>
    <phoneticPr fontId="0" type="Hiragana"/>
  </si>
  <si>
    <t>屋根垂木</t>
    <rPh sb="0" eb="0">
      <t/>
    </rPh>
    <rPh sb="0" eb="0">
      <t/>
    </rPh>
    <phoneticPr fontId="0" type="Hiragana"/>
  </si>
  <si>
    <t>破風板</t>
    <rPh sb="0" eb="0">
      <t/>
    </rPh>
    <rPh sb="0" eb="0">
      <t/>
    </rPh>
    <rPh sb="0" eb="0">
      <t/>
    </rPh>
    <phoneticPr fontId="0" type="Hiragana"/>
  </si>
  <si>
    <t>鼻隠し</t>
    <rPh sb="0" eb="0">
      <t/>
    </rPh>
    <rPh sb="0" eb="0">
      <t/>
    </rPh>
    <phoneticPr fontId="0" type="Hiragana"/>
  </si>
  <si>
    <t>積み物</t>
    <rPh sb="0" eb="0">
      <t/>
    </rPh>
    <rPh sb="0" eb="0">
      <t/>
    </rPh>
    <phoneticPr fontId="0" type="Hiragana"/>
  </si>
  <si>
    <t>小梁</t>
    <rPh sb="0" eb="0">
      <t/>
    </rPh>
    <rPh sb="0" eb="0">
      <t/>
    </rPh>
    <phoneticPr fontId="0" type="Hiragana"/>
  </si>
  <si>
    <t>振れ止め</t>
    <rPh sb="0" eb="0">
      <t/>
    </rPh>
    <rPh sb="0" eb="0">
      <t/>
    </rPh>
    <phoneticPr fontId="0" type="Hiragana"/>
  </si>
  <si>
    <t>合　　　　　　　　計　　　　　　（Ａ）</t>
    <rPh sb="0" eb="0">
      <t/>
    </rPh>
    <rPh sb="0" eb="0">
      <t/>
    </rPh>
    <phoneticPr fontId="0" type="Hiragana"/>
  </si>
  <si>
    <t xml:space="preserve">※1　使用量は、小数点以下第３位まで記入（第４位以下切り捨て）。
</t>
    <rPh sb="0" eb="0">
      <t/>
    </rPh>
    <rPh sb="0" eb="0">
      <t/>
    </rPh>
    <rPh sb="0" eb="0">
      <t/>
    </rPh>
    <rPh sb="0" eb="0">
      <t/>
    </rPh>
    <rPh sb="0" eb="0">
      <t/>
    </rPh>
    <rPh sb="0" eb="0">
      <t/>
    </rPh>
    <rPh sb="0" eb="0">
      <t/>
    </rPh>
    <rPh sb="0" eb="0">
      <t/>
    </rPh>
    <rPh sb="0" eb="0">
      <t/>
    </rPh>
    <rPh sb="0" eb="0">
      <t/>
    </rPh>
    <rPh sb="0" eb="0">
      <t/>
    </rPh>
    <phoneticPr fontId="0" type="Hiragana"/>
  </si>
  <si>
    <t xml:space="preserve">※2　県産材：福井県内で伐採された原木を原則として福井県内で加工した木材
</t>
    <rPh sb="0" eb="0">
      <t/>
    </rPh>
    <rPh sb="0" eb="0">
      <t/>
    </rPh>
    <rPh sb="0" eb="0">
      <t/>
    </rPh>
    <rPh sb="0" eb="0">
      <t/>
    </rPh>
    <rPh sb="0" eb="0">
      <t/>
    </rPh>
    <rPh sb="0" eb="0">
      <t/>
    </rPh>
    <rPh sb="0" eb="0">
      <t/>
    </rPh>
    <rPh sb="0" eb="0">
      <t/>
    </rPh>
    <rPh sb="0" eb="0">
      <t/>
    </rPh>
    <rPh sb="0" eb="0">
      <t/>
    </rPh>
    <rPh sb="0" eb="0">
      <t/>
    </rPh>
    <phoneticPr fontId="0" type="Hiragana"/>
  </si>
  <si>
    <t>Ｂ　その他国産材</t>
    <rPh sb="0" eb="0">
      <t/>
    </rPh>
    <rPh sb="0" eb="0">
      <t/>
    </rPh>
    <phoneticPr fontId="0" type="Hiragana"/>
  </si>
  <si>
    <t>土台</t>
    <rPh sb="0" eb="0">
      <t/>
    </rPh>
    <phoneticPr fontId="0" type="Hiragana"/>
  </si>
  <si>
    <t>大引</t>
    <rPh sb="0" eb="0">
      <t/>
    </rPh>
    <rPh sb="0" eb="0">
      <t/>
    </rPh>
    <phoneticPr fontId="0" type="Hiragana"/>
  </si>
  <si>
    <t>母屋</t>
    <rPh sb="0" eb="0">
      <t/>
    </rPh>
    <phoneticPr fontId="0" type="Hiragana"/>
  </si>
  <si>
    <t>棟木</t>
    <rPh sb="0" eb="0">
      <t/>
    </rPh>
    <rPh sb="0" eb="0">
      <t/>
    </rPh>
    <phoneticPr fontId="0" type="Hiragana"/>
  </si>
  <si>
    <t>階段柱</t>
    <rPh sb="0" eb="0">
      <t/>
    </rPh>
    <rPh sb="0" eb="0">
      <t/>
    </rPh>
    <phoneticPr fontId="0" type="Hiragana"/>
  </si>
  <si>
    <t>小屋束</t>
    <rPh sb="0" eb="0">
      <t/>
    </rPh>
    <rPh sb="0" eb="0">
      <t/>
    </rPh>
    <phoneticPr fontId="0" type="Hiragana"/>
  </si>
  <si>
    <t>根太</t>
    <rPh sb="0" eb="0">
      <t/>
    </rPh>
    <rPh sb="0" eb="0">
      <t/>
    </rPh>
    <phoneticPr fontId="0" type="Hiragana"/>
  </si>
  <si>
    <t>合　　　　　　　　計　　　　　　（Ｂ）</t>
    <rPh sb="0" eb="0">
      <t/>
    </rPh>
    <rPh sb="0" eb="0">
      <t/>
    </rPh>
    <phoneticPr fontId="0" type="Hiragana"/>
  </si>
  <si>
    <t>（１）</t>
    <phoneticPr fontId="0" type="Hiragana"/>
  </si>
  <si>
    <t>Ｃ　外材</t>
    <rPh sb="0" eb="0">
      <t/>
    </rPh>
    <phoneticPr fontId="0" type="Hiragana"/>
  </si>
  <si>
    <t>米松</t>
    <rPh sb="0" eb="0">
      <t/>
    </rPh>
    <rPh sb="0" eb="0">
      <t/>
    </rPh>
    <phoneticPr fontId="0" type="Hiragana"/>
  </si>
  <si>
    <t>間柱</t>
    <rPh sb="0" eb="0">
      <t/>
    </rPh>
    <rPh sb="0" eb="0">
      <t/>
    </rPh>
    <phoneticPr fontId="0" type="Hiragana"/>
  </si>
  <si>
    <t>赤松</t>
    <rPh sb="0" eb="0">
      <t/>
    </rPh>
    <phoneticPr fontId="0" type="Hiragana"/>
  </si>
  <si>
    <t>内胴縁</t>
    <rPh sb="0" eb="0">
      <t/>
    </rPh>
    <rPh sb="0" eb="0">
      <t/>
    </rPh>
    <rPh sb="0" eb="0">
      <t/>
    </rPh>
    <phoneticPr fontId="0" type="Hiragana"/>
  </si>
  <si>
    <t>下地垂木</t>
    <rPh sb="0" eb="0">
      <t/>
    </rPh>
    <rPh sb="0" eb="0">
      <t/>
    </rPh>
    <phoneticPr fontId="0" type="Hiragana"/>
  </si>
  <si>
    <t>合　　　　　　　　計　　　　　　（Ｃ）</t>
    <rPh sb="0" eb="0">
      <t/>
    </rPh>
    <rPh sb="0" eb="0">
      <t/>
    </rPh>
    <phoneticPr fontId="0" type="Hiragana"/>
  </si>
  <si>
    <t>　県産材使用量は、下式①かつ②を満たすこと。</t>
    <rPh sb="0" eb="0">
      <t/>
    </rPh>
    <rPh sb="0" eb="0">
      <t/>
    </rPh>
    <rPh sb="0" eb="0">
      <t/>
    </rPh>
    <rPh sb="0" eb="0">
      <t/>
    </rPh>
    <rPh sb="0" eb="0">
      <t/>
    </rPh>
    <phoneticPr fontId="0" type="Hiragana"/>
  </si>
  <si>
    <t>①県産材使用率  :</t>
    <rPh sb="0" eb="0">
      <t/>
    </rPh>
    <rPh sb="0" eb="0">
      <t/>
    </rPh>
    <phoneticPr fontId="0" type="Hiragana"/>
  </si>
  <si>
    <t>(A)+(B)+(C)</t>
    <phoneticPr fontId="0" type="Hiragana"/>
  </si>
  <si>
    <t>　＜県産材使用に対する県補助事業に採択されたもの＞</t>
    <rPh sb="2" eb="7">
      <t>ケンサンザイシヨウ</t>
    </rPh>
    <rPh sb="8" eb="9">
      <t>タイ</t>
    </rPh>
    <rPh sb="11" eb="16">
      <t>ケンホジョジギョウ</t>
    </rPh>
    <rPh sb="17" eb="19">
      <t>サイタク</t>
    </rPh>
    <phoneticPr fontId="21"/>
  </si>
  <si>
    <t>　（１）県補助事業の実績報告書の写し又はこれに準ずる書類</t>
    <rPh sb="4" eb="9">
      <t>ケンホジョジギョウ</t>
    </rPh>
    <rPh sb="10" eb="14">
      <t>ジッセキホウコク</t>
    </rPh>
    <rPh sb="14" eb="15">
      <t>ショ</t>
    </rPh>
    <rPh sb="16" eb="17">
      <t>ウツ</t>
    </rPh>
    <rPh sb="18" eb="19">
      <t>マタ</t>
    </rPh>
    <rPh sb="23" eb="24">
      <t>ジュン</t>
    </rPh>
    <rPh sb="26" eb="28">
      <t>ショルイ</t>
    </rPh>
    <phoneticPr fontId="21"/>
  </si>
  <si>
    <t>　（２）その他上記の内容を補足する資料</t>
    <rPh sb="6" eb="7">
      <t>タ</t>
    </rPh>
    <rPh sb="7" eb="9">
      <t>ジョウキ</t>
    </rPh>
    <rPh sb="10" eb="12">
      <t>ナイヨウ</t>
    </rPh>
    <rPh sb="13" eb="15">
      <t>ホソク</t>
    </rPh>
    <rPh sb="17" eb="19">
      <t>シリョウ</t>
    </rPh>
    <phoneticPr fontId="21"/>
  </si>
  <si>
    <t>　施設での県産材使用による二酸化炭素固定量の認証を受けたいので、ふくいの木づかい企業宣言要領第７条の規定により、下記のとおり申請します。</t>
    <phoneticPr fontId="1"/>
  </si>
  <si>
    <t>申請者の団体名</t>
    <rPh sb="0" eb="3">
      <t>しんせいしゃ</t>
    </rPh>
    <rPh sb="4" eb="7">
      <t>だんたいめい</t>
    </rPh>
    <phoneticPr fontId="0" type="Hiragana"/>
  </si>
  <si>
    <t>申請者の代表者氏名</t>
    <rPh sb="0" eb="3">
      <t>シンセイシャ</t>
    </rPh>
    <rPh sb="4" eb="7">
      <t>ダイヒョウシャ</t>
    </rPh>
    <rPh sb="7" eb="9">
      <t>シメイ</t>
    </rPh>
    <phoneticPr fontId="1"/>
  </si>
  <si>
    <t>様式第５－２号</t>
    <phoneticPr fontId="0" type="Hiragana"/>
  </si>
  <si>
    <t>（様式第５-１号）</t>
    <phoneticPr fontId="0" type="Hiragana"/>
  </si>
  <si>
    <t>　□その他知事が必要と認めるもの</t>
    <rPh sb="4" eb="5">
      <t>タ</t>
    </rPh>
    <rPh sb="5" eb="7">
      <t>チジ</t>
    </rPh>
    <rPh sb="8" eb="10">
      <t>ヒツヨウ</t>
    </rPh>
    <rPh sb="11" eb="12">
      <t>ミト</t>
    </rPh>
    <phoneticPr fontId="1"/>
  </si>
  <si>
    <t>　□使用部材一覧表（様式第５－２号）</t>
    <rPh sb="2" eb="4">
      <t>シヨウ</t>
    </rPh>
    <rPh sb="4" eb="6">
      <t>ブザイ</t>
    </rPh>
    <rPh sb="6" eb="9">
      <t>イチランヒョウ</t>
    </rPh>
    <phoneticPr fontId="1"/>
  </si>
  <si>
    <t>※３　県産材を使用した合板などの木質系建材等を使用する場合は、県産材使用率を単材積（ｍ3）に乗じて材積を算出すること</t>
    <rPh sb="38" eb="39">
      <t>タン</t>
    </rPh>
    <rPh sb="39" eb="41">
      <t>ザイセキ</t>
    </rPh>
    <rPh sb="49" eb="51">
      <t>ザイセキ</t>
    </rPh>
    <rPh sb="52" eb="54">
      <t>サンシュツ</t>
    </rPh>
    <phoneticPr fontId="1"/>
  </si>
  <si>
    <t>小　　計</t>
    <phoneticPr fontId="0" type="Hiragana"/>
  </si>
  <si>
    <t>　＜上記以外のもの＞</t>
    <rPh sb="2" eb="4">
      <t>ジョウキ</t>
    </rPh>
    <rPh sb="4" eb="6">
      <t>イガイ</t>
    </rPh>
    <phoneticPr fontId="21"/>
  </si>
  <si>
    <t>　□現地状況写真</t>
    <rPh sb="2" eb="6">
      <t>ゲンチジョウキョウ</t>
    </rPh>
    <rPh sb="6" eb="8">
      <t>シャシン</t>
    </rPh>
    <phoneticPr fontId="1"/>
  </si>
  <si>
    <t>　□建築請負契約書又は検査済証もしくは建築工事届の写し</t>
    <rPh sb="2" eb="4">
      <t>ケンチク</t>
    </rPh>
    <rPh sb="4" eb="6">
      <t>ウケオイ</t>
    </rPh>
    <rPh sb="6" eb="9">
      <t>ケイヤクショ</t>
    </rPh>
    <rPh sb="9" eb="10">
      <t>マタ</t>
    </rPh>
    <rPh sb="11" eb="13">
      <t>ケンサ</t>
    </rPh>
    <rPh sb="13" eb="14">
      <t>ズ</t>
    </rPh>
    <rPh sb="14" eb="15">
      <t>ショウ</t>
    </rPh>
    <rPh sb="19" eb="21">
      <t>ケンチク</t>
    </rPh>
    <rPh sb="21" eb="23">
      <t>コウジ</t>
    </rPh>
    <rPh sb="23" eb="24">
      <t>トドケ</t>
    </rPh>
    <rPh sb="25" eb="26">
      <t>ウツ</t>
    </rPh>
    <phoneticPr fontId="1"/>
  </si>
  <si>
    <t>部材、製品名等</t>
    <rPh sb="0" eb="2">
      <t>ぶざい</t>
    </rPh>
    <rPh sb="3" eb="6">
      <t>せいひんめい</t>
    </rPh>
    <rPh sb="6" eb="7">
      <t>など</t>
    </rPh>
    <phoneticPr fontId="0" type="Hiragana"/>
  </si>
  <si>
    <t>木質ボード（パーティクルボード）</t>
    <rPh sb="0" eb="2">
      <t>モクシツ</t>
    </rPh>
    <phoneticPr fontId="1"/>
  </si>
  <si>
    <t>木質ボード（硬質繊維板）</t>
    <rPh sb="0" eb="2">
      <t>モクシツ</t>
    </rPh>
    <rPh sb="6" eb="8">
      <t>コウシツ</t>
    </rPh>
    <rPh sb="8" eb="10">
      <t>センイ</t>
    </rPh>
    <rPh sb="10" eb="11">
      <t>イタ</t>
    </rPh>
    <phoneticPr fontId="1"/>
  </si>
  <si>
    <t>木質ボード（軟質繊維板）</t>
    <rPh sb="0" eb="2">
      <t>モクシツ</t>
    </rPh>
    <rPh sb="6" eb="8">
      <t>ナンシツ</t>
    </rPh>
    <rPh sb="8" eb="10">
      <t>センイ</t>
    </rPh>
    <rPh sb="10" eb="11">
      <t>イタ</t>
    </rPh>
    <phoneticPr fontId="1"/>
  </si>
  <si>
    <t>木質ボード（中質繊維板）</t>
    <rPh sb="0" eb="2">
      <t>モクシツ</t>
    </rPh>
    <rPh sb="6" eb="8">
      <t>チュウシツ</t>
    </rPh>
    <rPh sb="8" eb="10">
      <t>センイ</t>
    </rPh>
    <rPh sb="10" eb="11">
      <t>イタ</t>
    </rPh>
    <phoneticPr fontId="1"/>
  </si>
  <si>
    <t>区　　分　※２</t>
    <phoneticPr fontId="0" type="Hiragana"/>
  </si>
  <si>
    <t>※４　使用材積は、小数点以下第３位まで計上（第４位以下は切り捨て）</t>
    <phoneticPr fontId="0" type="Hiragana"/>
  </si>
  <si>
    <t>※２　「製材（製材・集成材・CLT等）」、「木質ボード」、「合板」のいずれかを記入</t>
    <rPh sb="4" eb="6">
      <t>せいざい</t>
    </rPh>
    <rPh sb="7" eb="9">
      <t>せいざい</t>
    </rPh>
    <rPh sb="10" eb="13">
      <t>しゅうせいざい</t>
    </rPh>
    <rPh sb="17" eb="18">
      <t>など</t>
    </rPh>
    <rPh sb="22" eb="24">
      <t>もくしつ</t>
    </rPh>
    <rPh sb="30" eb="32">
      <t>ごうばん</t>
    </rPh>
    <rPh sb="39" eb="41">
      <t>きにゅう</t>
    </rPh>
    <phoneticPr fontId="0" type="Hiragana"/>
  </si>
  <si>
    <t>製材（製材・集成材・CLT等）</t>
    <rPh sb="0" eb="2">
      <t>セイザイ</t>
    </rPh>
    <rPh sb="3" eb="5">
      <t>セイザイ</t>
    </rPh>
    <rPh sb="6" eb="9">
      <t>シュウセイザイ</t>
    </rPh>
    <rPh sb="13" eb="14">
      <t>ナド</t>
    </rPh>
    <phoneticPr fontId="1"/>
  </si>
  <si>
    <t>合板（合板・LVL等）</t>
    <rPh sb="0" eb="2">
      <t>ゴウハン</t>
    </rPh>
    <rPh sb="3" eb="5">
      <t>ゴウハン</t>
    </rPh>
    <rPh sb="9" eb="10">
      <t>ナド</t>
    </rPh>
    <phoneticPr fontId="1"/>
  </si>
  <si>
    <t>　□平面図、立面図等の施設概要が分かる図面</t>
    <rPh sb="2" eb="5">
      <t>ヘイメンズ</t>
    </rPh>
    <rPh sb="6" eb="9">
      <t>リツメンズ</t>
    </rPh>
    <rPh sb="9" eb="10">
      <t>ナド</t>
    </rPh>
    <rPh sb="11" eb="13">
      <t>シセツ</t>
    </rPh>
    <rPh sb="13" eb="15">
      <t>ガイヨウ</t>
    </rPh>
    <rPh sb="16" eb="17">
      <t>ワ</t>
    </rPh>
    <rPh sb="19" eb="21">
      <t>ズメン</t>
    </rPh>
    <phoneticPr fontId="1"/>
  </si>
  <si>
    <t>木造化の木材に係る炭素貯蔵量を示した掲示物申請書</t>
    <rPh sb="0" eb="3">
      <t>モクゾウカ</t>
    </rPh>
    <rPh sb="4" eb="6">
      <t>モクザイ</t>
    </rPh>
    <rPh sb="7" eb="8">
      <t>カカ</t>
    </rPh>
    <rPh sb="9" eb="11">
      <t>タンソ</t>
    </rPh>
    <rPh sb="11" eb="14">
      <t>チョゾウリョウ</t>
    </rPh>
    <rPh sb="15" eb="16">
      <t>シメ</t>
    </rPh>
    <rPh sb="18" eb="21">
      <t>ケイジブツ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</si>
</sst>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県材第&quot;#&quot;号&quot;;;;@"/>
    <numFmt numFmtId="177" formatCode="[$-411]ggge&quot;年&quot;m&quot;月&quot;d&quot;日&quot;;@"/>
    <numFmt numFmtId="178" formatCode="0_);[Red]\(0\)"/>
    <numFmt numFmtId="179" formatCode="&quot;記&quot;;;;"/>
    <numFmt numFmtId="180" formatCode="0.000_ "/>
    <numFmt numFmtId="181" formatCode="0.0%"/>
    <numFmt numFmtId="182" formatCode="0.000;_䰀"/>
    <numFmt numFmtId="183" formatCode="0.00000_ "/>
  </numFmts>
  <fonts count="23"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游ゴシック"/>
      <family val="3"/>
      <charset val="128"/>
      <scheme val="minor"/>
    </font>
    <font>
      <sz val="12"/>
      <name val="ＭＳ 明朝"/>
      <family val="1"/>
      <charset val="128"/>
    </font>
    <font>
      <sz val="11"/>
      <name val="ＭＳ 明朝"/>
      <family val="1"/>
      <charset val="128"/>
    </font>
    <font>
      <sz val="18"/>
      <name val="ＭＳ 明朝"/>
      <family val="1"/>
      <charset val="128"/>
    </font>
    <font>
      <b/>
      <sz val="18"/>
      <name val="ＭＳ 明朝"/>
      <family val="1"/>
      <charset val="128"/>
    </font>
    <font>
      <sz val="9"/>
      <name val="ＭＳ 明朝"/>
      <family val="1"/>
      <charset val="128"/>
    </font>
    <font>
      <b/>
      <sz val="12"/>
      <name val="ＭＳ 明朝"/>
      <family val="1"/>
      <charset val="128"/>
    </font>
    <font>
      <b/>
      <sz val="11"/>
      <name val="ＭＳ 明朝"/>
      <family val="1"/>
      <charset val="128"/>
    </font>
    <font>
      <sz val="11"/>
      <name val="ＭＳ ゴシック"/>
      <family val="3"/>
      <charset val="128"/>
    </font>
    <font>
      <sz val="11"/>
      <name val="ＭＳ Ｐ明朝"/>
      <family val="1"/>
      <charset val="128"/>
    </font>
    <font>
      <sz val="12"/>
      <name val="ＭＳ Ｐ明朝"/>
      <family val="1"/>
      <charset val="128"/>
    </font>
    <font>
      <sz val="10"/>
      <name val="ＭＳ Ｐ明朝"/>
      <family val="1"/>
      <charset val="128"/>
    </font>
    <font>
      <sz val="9"/>
      <name val="ＭＳ Ｐ明朝"/>
      <family val="1"/>
      <charset val="128"/>
    </font>
    <font>
      <sz val="14"/>
      <name val="ＭＳ Ｐ明朝"/>
      <family val="1"/>
      <charset val="128"/>
    </font>
    <font>
      <sz val="11"/>
      <name val="游ゴシック"/>
      <family val="2"/>
      <charset val="128"/>
      <scheme val="minor"/>
    </font>
    <font>
      <sz val="10"/>
      <color theme="1"/>
      <name val="ＭＳ Ｐ明朝"/>
      <family val="1"/>
      <charset val="128"/>
    </font>
    <font>
      <strike/>
      <sz val="11"/>
      <name val="ＭＳ Ｐ明朝"/>
      <family val="1"/>
      <charset val="128"/>
    </font>
    <font>
      <sz val="11"/>
      <color theme="1"/>
      <name val="ＭＳ Ｐ明朝"/>
      <family val="1"/>
      <charset val="128"/>
    </font>
    <font>
      <sz val="6"/>
      <name val="ＭＳ Ｐゴシック"/>
      <family val="3"/>
      <charset val="128"/>
    </font>
    <font>
      <u/>
      <sz val="11"/>
      <color theme="1"/>
      <name val="游ゴシック"/>
      <family val="2"/>
      <charset val="128"/>
      <scheme val="minor"/>
    </font>
  </fonts>
  <fills count="2">
    <fill>
      <patternFill patternType="none"/>
    </fill>
    <fill>
      <patternFill patternType="gray125"/>
    </fill>
  </fills>
  <borders count="3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10"/>
      </bottom>
      <diagonal/>
    </border>
    <border>
      <left/>
      <right/>
      <top style="thin">
        <color indexed="64"/>
      </top>
      <bottom style="thin">
        <color indexed="10"/>
      </bottom>
      <diagonal/>
    </border>
    <border>
      <left/>
      <right/>
      <top style="thin">
        <color indexed="64"/>
      </top>
      <bottom style="thin">
        <color indexed="64"/>
      </bottom>
      <diagonal/>
    </border>
    <border>
      <left style="thin">
        <color indexed="64"/>
      </left>
      <right style="thin">
        <color indexed="64"/>
      </right>
      <top style="thin">
        <color indexed="10"/>
      </top>
      <bottom style="thin">
        <color indexed="64"/>
      </bottom>
      <diagonal/>
    </border>
    <border>
      <left/>
      <right/>
      <top style="thin">
        <color indexed="10"/>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double">
        <color indexed="64"/>
      </bottom>
      <diagonal/>
    </border>
  </borders>
  <cellStyleXfs count="5">
    <xf numFmtId="0" fontId="0" fillId="0" borderId="0">
      <alignment vertical="center"/>
    </xf>
    <xf numFmtId="0" fontId="2" fillId="0" borderId="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0" fontId="2" fillId="0" borderId="0"/>
  </cellStyleXfs>
  <cellXfs count="177">
    <xf numFmtId="0" fontId="0" fillId="0" borderId="0" xfId="0">
      <alignment vertical="center"/>
    </xf>
    <xf numFmtId="0" fontId="4" fillId="0" borderId="0" xfId="1" applyFont="1" applyAlignment="1">
      <alignment vertical="center" wrapText="1"/>
    </xf>
    <xf numFmtId="0" fontId="4" fillId="0" borderId="0" xfId="1" applyFont="1">
      <alignment vertical="center"/>
    </xf>
    <xf numFmtId="179" fontId="4" fillId="0" borderId="0" xfId="1" applyNumberFormat="1" applyFont="1" applyAlignment="1">
      <alignment vertical="distributed"/>
    </xf>
    <xf numFmtId="0" fontId="4" fillId="0" borderId="0" xfId="1" applyFont="1" applyAlignment="1">
      <alignment vertical="top" wrapText="1" readingOrder="1"/>
    </xf>
    <xf numFmtId="0" fontId="5" fillId="0" borderId="0" xfId="4" applyFont="1" applyAlignment="1">
      <alignment vertical="center"/>
    </xf>
    <xf numFmtId="0" fontId="7" fillId="0" borderId="0" xfId="4" applyFont="1" applyAlignment="1">
      <alignment vertical="center"/>
    </xf>
    <xf numFmtId="0" fontId="8" fillId="0" borderId="0" xfId="4" applyFont="1" applyAlignment="1">
      <alignment horizontal="center" vertical="center"/>
    </xf>
    <xf numFmtId="0" fontId="9" fillId="0" borderId="0" xfId="4" applyFont="1" applyAlignment="1">
      <alignment vertical="center"/>
    </xf>
    <xf numFmtId="0" fontId="5" fillId="0" borderId="2" xfId="4" applyFont="1" applyBorder="1" applyAlignment="1">
      <alignment horizontal="center" vertical="center" shrinkToFit="1"/>
    </xf>
    <xf numFmtId="0" fontId="5" fillId="0" borderId="5" xfId="4" applyFont="1" applyBorder="1" applyAlignment="1">
      <alignment horizontal="center" vertical="center"/>
    </xf>
    <xf numFmtId="0" fontId="5" fillId="0" borderId="3" xfId="4" applyFont="1" applyBorder="1" applyAlignment="1">
      <alignment horizontal="center" vertical="center"/>
    </xf>
    <xf numFmtId="0" fontId="5" fillId="0" borderId="6" xfId="4" applyFont="1" applyBorder="1" applyAlignment="1">
      <alignment horizontal="center" vertical="center"/>
    </xf>
    <xf numFmtId="0" fontId="5" fillId="0" borderId="16" xfId="4" applyFont="1" applyBorder="1" applyAlignment="1">
      <alignment horizontal="distributed" vertical="center"/>
    </xf>
    <xf numFmtId="0" fontId="5" fillId="0" borderId="18" xfId="4" applyFont="1" applyBorder="1" applyAlignment="1">
      <alignment vertical="center"/>
    </xf>
    <xf numFmtId="0" fontId="5" fillId="0" borderId="16" xfId="4" applyFont="1" applyBorder="1" applyAlignment="1">
      <alignment vertical="center"/>
    </xf>
    <xf numFmtId="0" fontId="5" fillId="0" borderId="19" xfId="4" applyFont="1" applyBorder="1" applyAlignment="1">
      <alignment vertical="center"/>
    </xf>
    <xf numFmtId="180" fontId="5" fillId="0" borderId="16" xfId="4" applyNumberFormat="1" applyFont="1" applyBorder="1" applyAlignment="1">
      <alignment vertical="center"/>
    </xf>
    <xf numFmtId="0" fontId="5" fillId="0" borderId="20" xfId="4" applyFont="1" applyBorder="1" applyAlignment="1">
      <alignment horizontal="distributed" vertical="center"/>
    </xf>
    <xf numFmtId="0" fontId="5" fillId="0" borderId="22" xfId="4" applyFont="1" applyBorder="1" applyAlignment="1">
      <alignment vertical="center"/>
    </xf>
    <xf numFmtId="0" fontId="5" fillId="0" borderId="20" xfId="4" applyFont="1" applyBorder="1" applyAlignment="1">
      <alignment vertical="center"/>
    </xf>
    <xf numFmtId="0" fontId="5" fillId="0" borderId="23" xfId="4" applyFont="1" applyBorder="1" applyAlignment="1">
      <alignment vertical="center"/>
    </xf>
    <xf numFmtId="180" fontId="5" fillId="0" borderId="20" xfId="4" applyNumberFormat="1" applyFont="1" applyBorder="1" applyAlignment="1">
      <alignment vertical="center"/>
    </xf>
    <xf numFmtId="0" fontId="5" fillId="0" borderId="24" xfId="4" applyFont="1" applyBorder="1" applyAlignment="1">
      <alignment horizontal="distributed" vertical="center"/>
    </xf>
    <xf numFmtId="0" fontId="5" fillId="0" borderId="26" xfId="4" applyFont="1" applyBorder="1" applyAlignment="1">
      <alignment vertical="center"/>
    </xf>
    <xf numFmtId="0" fontId="5" fillId="0" borderId="24" xfId="4" applyFont="1" applyBorder="1" applyAlignment="1">
      <alignment vertical="center"/>
    </xf>
    <xf numFmtId="0" fontId="5" fillId="0" borderId="27" xfId="4" applyFont="1" applyBorder="1" applyAlignment="1">
      <alignment vertical="center"/>
    </xf>
    <xf numFmtId="180" fontId="5" fillId="0" borderId="24" xfId="4" applyNumberFormat="1" applyFont="1" applyBorder="1" applyAlignment="1">
      <alignment vertical="center"/>
    </xf>
    <xf numFmtId="0" fontId="5" fillId="0" borderId="2" xfId="4" applyFont="1" applyBorder="1" applyAlignment="1">
      <alignment vertical="center"/>
    </xf>
    <xf numFmtId="0" fontId="5" fillId="0" borderId="1" xfId="4" applyFont="1" applyBorder="1" applyAlignment="1">
      <alignment vertical="center"/>
    </xf>
    <xf numFmtId="180" fontId="5" fillId="0" borderId="8" xfId="4" applyNumberFormat="1" applyFont="1" applyBorder="1" applyAlignment="1">
      <alignment vertical="center"/>
    </xf>
    <xf numFmtId="0" fontId="5" fillId="0" borderId="28" xfId="4" applyFont="1" applyBorder="1" applyAlignment="1">
      <alignment horizontal="distributed" vertical="center"/>
    </xf>
    <xf numFmtId="0" fontId="5" fillId="0" borderId="30" xfId="4" applyFont="1" applyBorder="1" applyAlignment="1">
      <alignment vertical="center"/>
    </xf>
    <xf numFmtId="0" fontId="5" fillId="0" borderId="28" xfId="4" applyFont="1" applyBorder="1" applyAlignment="1">
      <alignment vertical="center"/>
    </xf>
    <xf numFmtId="0" fontId="5" fillId="0" borderId="31" xfId="4" applyFont="1" applyBorder="1" applyAlignment="1">
      <alignment vertical="center"/>
    </xf>
    <xf numFmtId="180" fontId="5" fillId="0" borderId="28" xfId="4" applyNumberFormat="1" applyFont="1" applyBorder="1" applyAlignment="1">
      <alignment vertical="center"/>
    </xf>
    <xf numFmtId="0" fontId="5" fillId="0" borderId="32" xfId="4" applyFont="1" applyBorder="1" applyAlignment="1">
      <alignment horizontal="distributed" vertical="center"/>
    </xf>
    <xf numFmtId="0" fontId="5" fillId="0" borderId="34" xfId="4" applyFont="1" applyBorder="1" applyAlignment="1">
      <alignment vertical="center"/>
    </xf>
    <xf numFmtId="0" fontId="5" fillId="0" borderId="32" xfId="4" applyFont="1" applyBorder="1" applyAlignment="1">
      <alignment vertical="center"/>
    </xf>
    <xf numFmtId="0" fontId="5" fillId="0" borderId="35" xfId="4" applyFont="1" applyBorder="1" applyAlignment="1">
      <alignment vertical="center"/>
    </xf>
    <xf numFmtId="180" fontId="5" fillId="0" borderId="2" xfId="4" applyNumberFormat="1" applyFont="1" applyBorder="1" applyAlignment="1">
      <alignment vertical="center"/>
    </xf>
    <xf numFmtId="180" fontId="5" fillId="0" borderId="1" xfId="4" applyNumberFormat="1" applyFont="1" applyBorder="1" applyAlignment="1">
      <alignment vertical="center"/>
    </xf>
    <xf numFmtId="0" fontId="8" fillId="0" borderId="0" xfId="4" applyFont="1" applyAlignment="1">
      <alignment vertical="top"/>
    </xf>
    <xf numFmtId="49" fontId="8" fillId="0" borderId="0" xfId="4" applyNumberFormat="1" applyFont="1" applyAlignment="1">
      <alignment horizontal="center" vertical="top" wrapText="1"/>
    </xf>
    <xf numFmtId="0" fontId="8" fillId="0" borderId="0" xfId="4" applyFont="1" applyAlignment="1">
      <alignment horizontal="right" vertical="top"/>
    </xf>
    <xf numFmtId="0" fontId="5" fillId="0" borderId="0" xfId="4" applyFont="1" applyAlignment="1">
      <alignment horizontal="center" vertical="center"/>
    </xf>
    <xf numFmtId="181" fontId="10" fillId="0" borderId="0" xfId="4" applyNumberFormat="1" applyFont="1" applyAlignment="1">
      <alignment horizontal="center" vertical="center"/>
    </xf>
    <xf numFmtId="0" fontId="5" fillId="0" borderId="0" xfId="4" applyFont="1"/>
    <xf numFmtId="0" fontId="9" fillId="0" borderId="0" xfId="4" applyFont="1" applyAlignment="1">
      <alignment horizontal="center" vertical="center"/>
    </xf>
    <xf numFmtId="0" fontId="5" fillId="0" borderId="17" xfId="4" applyFont="1" applyBorder="1" applyAlignment="1">
      <alignment horizontal="center" vertical="center"/>
    </xf>
    <xf numFmtId="180" fontId="5" fillId="0" borderId="19" xfId="4" applyNumberFormat="1" applyFont="1" applyBorder="1" applyAlignment="1">
      <alignment horizontal="right" vertical="center"/>
    </xf>
    <xf numFmtId="0" fontId="5" fillId="0" borderId="21" xfId="4" applyFont="1" applyBorder="1" applyAlignment="1">
      <alignment horizontal="center" vertical="center"/>
    </xf>
    <xf numFmtId="180" fontId="5" fillId="0" borderId="23" xfId="4" applyNumberFormat="1" applyFont="1" applyBorder="1" applyAlignment="1">
      <alignment horizontal="right" vertical="center"/>
    </xf>
    <xf numFmtId="0" fontId="5" fillId="0" borderId="25" xfId="4" applyFont="1" applyBorder="1" applyAlignment="1">
      <alignment horizontal="center" vertical="center"/>
    </xf>
    <xf numFmtId="0" fontId="5" fillId="0" borderId="29" xfId="4" applyFont="1" applyBorder="1" applyAlignment="1">
      <alignment horizontal="center" vertical="center"/>
    </xf>
    <xf numFmtId="182" fontId="5" fillId="0" borderId="23" xfId="4" applyNumberFormat="1" applyFont="1" applyBorder="1" applyAlignment="1">
      <alignment vertical="center"/>
    </xf>
    <xf numFmtId="183" fontId="5" fillId="0" borderId="23" xfId="4" applyNumberFormat="1" applyFont="1" applyBorder="1" applyAlignment="1">
      <alignment vertical="center"/>
    </xf>
    <xf numFmtId="0" fontId="5" fillId="0" borderId="33" xfId="4" applyFont="1" applyBorder="1" applyAlignment="1">
      <alignment horizontal="center" vertical="center"/>
    </xf>
    <xf numFmtId="0" fontId="8" fillId="0" borderId="0" xfId="4" applyFont="1" applyAlignment="1">
      <alignment horizontal="center" vertical="top"/>
    </xf>
    <xf numFmtId="0" fontId="5" fillId="0" borderId="0" xfId="4" applyFont="1" applyAlignment="1">
      <alignment horizontal="center"/>
    </xf>
    <xf numFmtId="0" fontId="11" fillId="0" borderId="0" xfId="4" applyFont="1" applyAlignment="1">
      <alignment vertical="center"/>
    </xf>
    <xf numFmtId="0" fontId="5" fillId="0" borderId="0" xfId="1" quotePrefix="1" applyFont="1">
      <alignment vertical="center"/>
    </xf>
    <xf numFmtId="0" fontId="5" fillId="0" borderId="0" xfId="1" applyFont="1" applyAlignment="1">
      <alignment horizontal="left" vertical="top"/>
    </xf>
    <xf numFmtId="0" fontId="5" fillId="0" borderId="0" xfId="1" applyFont="1">
      <alignment vertical="center"/>
    </xf>
    <xf numFmtId="178" fontId="5" fillId="0" borderId="0" xfId="1" applyNumberFormat="1" applyFont="1" applyAlignment="1">
      <alignment vertical="top" wrapText="1"/>
    </xf>
    <xf numFmtId="179" fontId="5" fillId="0" borderId="0" xfId="1" applyNumberFormat="1" applyFont="1" applyAlignment="1">
      <alignment vertical="distributed"/>
    </xf>
    <xf numFmtId="0" fontId="5" fillId="0" borderId="0" xfId="1" applyFont="1" applyAlignment="1">
      <alignment vertical="distributed"/>
    </xf>
    <xf numFmtId="0" fontId="12" fillId="0" borderId="0" xfId="1" applyFont="1">
      <alignment vertical="center"/>
    </xf>
    <xf numFmtId="0" fontId="13" fillId="0" borderId="0" xfId="1" applyFont="1">
      <alignment vertical="center"/>
    </xf>
    <xf numFmtId="0" fontId="12" fillId="0" borderId="0" xfId="1" applyFont="1" applyAlignment="1">
      <alignment vertical="center" wrapText="1" shrinkToFit="1"/>
    </xf>
    <xf numFmtId="0" fontId="13" fillId="0" borderId="0" xfId="1" applyFont="1" applyAlignment="1">
      <alignment vertical="center" wrapText="1"/>
    </xf>
    <xf numFmtId="0" fontId="12" fillId="0" borderId="0" xfId="1" applyFont="1" applyAlignment="1">
      <alignment vertical="distributed"/>
    </xf>
    <xf numFmtId="0" fontId="13" fillId="0" borderId="0" xfId="1" applyFont="1" applyAlignment="1">
      <alignment vertical="distributed"/>
    </xf>
    <xf numFmtId="179" fontId="13" fillId="0" borderId="0" xfId="1" applyNumberFormat="1" applyFont="1" applyAlignment="1">
      <alignment vertical="distributed"/>
    </xf>
    <xf numFmtId="0" fontId="13" fillId="0" borderId="0" xfId="1" applyFont="1" applyAlignment="1">
      <alignment vertical="distributed" wrapText="1"/>
    </xf>
    <xf numFmtId="0" fontId="12" fillId="0" borderId="0" xfId="1" applyFont="1" applyAlignment="1">
      <alignment vertical="center" wrapText="1"/>
    </xf>
    <xf numFmtId="178" fontId="12" fillId="0" borderId="0" xfId="1" applyNumberFormat="1" applyFont="1" applyAlignment="1">
      <alignment vertical="top" wrapText="1"/>
    </xf>
    <xf numFmtId="179" fontId="12" fillId="0" borderId="0" xfId="1" applyNumberFormat="1" applyFont="1" applyAlignment="1">
      <alignment vertical="distributed"/>
    </xf>
    <xf numFmtId="0" fontId="14" fillId="0" borderId="0" xfId="1" applyFont="1" applyAlignment="1">
      <alignment horizontal="left" vertical="center"/>
    </xf>
    <xf numFmtId="0" fontId="12" fillId="0" borderId="0" xfId="1" applyFont="1" applyAlignment="1">
      <alignment horizontal="center" vertical="center"/>
    </xf>
    <xf numFmtId="176" fontId="12" fillId="0" borderId="0" xfId="1" applyNumberFormat="1" applyFont="1">
      <alignment vertical="center"/>
    </xf>
    <xf numFmtId="177" fontId="12" fillId="0" borderId="0" xfId="1" applyNumberFormat="1" applyFont="1">
      <alignment vertical="center"/>
    </xf>
    <xf numFmtId="0" fontId="12" fillId="0" borderId="0" xfId="0" applyFont="1">
      <alignment vertical="center"/>
    </xf>
    <xf numFmtId="0" fontId="12" fillId="0" borderId="0" xfId="0" applyFont="1" applyAlignment="1">
      <alignment horizontal="center" vertical="center"/>
    </xf>
    <xf numFmtId="0" fontId="12" fillId="0" borderId="0" xfId="0" applyFont="1" applyAlignment="1">
      <alignment vertical="center" shrinkToFit="1"/>
    </xf>
    <xf numFmtId="0" fontId="17" fillId="0" borderId="0" xfId="0" applyFont="1" applyAlignment="1">
      <alignment vertical="center" shrinkToFit="1"/>
    </xf>
    <xf numFmtId="0" fontId="12" fillId="0" borderId="0" xfId="1" applyFont="1" applyAlignment="1">
      <alignment horizontal="distributed" vertical="center" shrinkToFit="1"/>
    </xf>
    <xf numFmtId="0" fontId="12" fillId="0" borderId="0" xfId="1" applyFont="1" applyAlignment="1">
      <alignment horizontal="left" vertical="center" wrapText="1" shrinkToFit="1"/>
    </xf>
    <xf numFmtId="0" fontId="12" fillId="0" borderId="0" xfId="1" applyFont="1" applyAlignment="1">
      <alignment horizontal="left" vertical="center" shrinkToFit="1"/>
    </xf>
    <xf numFmtId="0" fontId="12" fillId="0" borderId="0" xfId="1" applyFont="1" applyAlignment="1">
      <alignment horizontal="justify" vertical="top" wrapText="1"/>
    </xf>
    <xf numFmtId="0" fontId="18" fillId="0" borderId="0" xfId="1" applyFont="1" applyAlignment="1">
      <alignment horizontal="left" vertical="center" wrapText="1"/>
    </xf>
    <xf numFmtId="0" fontId="14" fillId="0" borderId="0" xfId="1" applyFont="1" applyAlignment="1">
      <alignment horizontal="left" vertical="center" wrapText="1"/>
    </xf>
    <xf numFmtId="0" fontId="6" fillId="0" borderId="0" xfId="4" applyFont="1" applyAlignment="1">
      <alignment horizontal="center" vertical="center"/>
    </xf>
    <xf numFmtId="0" fontId="8" fillId="0" borderId="0" xfId="4" applyFont="1" applyAlignment="1">
      <alignment horizontal="left" vertical="top" wrapText="1"/>
    </xf>
    <xf numFmtId="0" fontId="5" fillId="0" borderId="0" xfId="4" applyFont="1" applyAlignment="1">
      <alignment horizontal="left" vertical="center"/>
    </xf>
    <xf numFmtId="0" fontId="5" fillId="0" borderId="36" xfId="4" applyFont="1" applyBorder="1" applyAlignment="1">
      <alignment horizontal="center" vertical="center"/>
    </xf>
    <xf numFmtId="0" fontId="5" fillId="0" borderId="10" xfId="4" applyFont="1" applyBorder="1" applyAlignment="1">
      <alignment horizontal="center" vertical="center"/>
    </xf>
    <xf numFmtId="181" fontId="10" fillId="0" borderId="4" xfId="4" applyNumberFormat="1" applyFont="1" applyBorder="1" applyAlignment="1">
      <alignment horizontal="center" vertical="center"/>
    </xf>
    <xf numFmtId="181" fontId="10" fillId="0" borderId="3" xfId="4" applyNumberFormat="1" applyFont="1" applyBorder="1" applyAlignment="1">
      <alignment horizontal="center" vertical="center"/>
    </xf>
    <xf numFmtId="49" fontId="8" fillId="0" borderId="0" xfId="4" applyNumberFormat="1" applyFont="1" applyAlignment="1">
      <alignment horizontal="center" wrapText="1"/>
    </xf>
    <xf numFmtId="0" fontId="5" fillId="0" borderId="11" xfId="4" applyFont="1" applyBorder="1" applyAlignment="1">
      <alignment horizontal="center" vertical="center"/>
    </xf>
    <xf numFmtId="0" fontId="5" fillId="0" borderId="14" xfId="4" applyFont="1" applyBorder="1" applyAlignment="1">
      <alignment horizontal="center" vertical="center"/>
    </xf>
    <xf numFmtId="0" fontId="5" fillId="0" borderId="12" xfId="4" applyFont="1" applyBorder="1" applyAlignment="1">
      <alignment horizontal="center" vertical="center"/>
    </xf>
    <xf numFmtId="0" fontId="5" fillId="0" borderId="15" xfId="4" applyFont="1" applyBorder="1" applyAlignment="1">
      <alignment horizontal="center" vertical="center"/>
    </xf>
    <xf numFmtId="0" fontId="5" fillId="0" borderId="7" xfId="4" applyFont="1" applyBorder="1" applyAlignment="1">
      <alignment horizontal="center" vertical="center"/>
    </xf>
    <xf numFmtId="0" fontId="5" fillId="0" borderId="13" xfId="4" applyFont="1" applyBorder="1" applyAlignment="1">
      <alignment horizontal="center" vertical="center"/>
    </xf>
    <xf numFmtId="0" fontId="5" fillId="0" borderId="8" xfId="4" applyFont="1" applyBorder="1" applyAlignment="1">
      <alignment horizontal="center" vertical="center"/>
    </xf>
    <xf numFmtId="0" fontId="5" fillId="0" borderId="11" xfId="4" applyFont="1" applyBorder="1" applyAlignment="1">
      <alignment horizontal="center" vertical="center" wrapText="1"/>
    </xf>
    <xf numFmtId="0" fontId="5" fillId="0" borderId="7" xfId="4" applyFont="1" applyBorder="1" applyAlignment="1">
      <alignment horizontal="center" vertical="center" shrinkToFit="1"/>
    </xf>
    <xf numFmtId="0" fontId="2" fillId="0" borderId="13" xfId="4" applyBorder="1" applyAlignment="1">
      <alignment horizontal="center" vertical="center" shrinkToFit="1"/>
    </xf>
    <xf numFmtId="0" fontId="5" fillId="0" borderId="9" xfId="4" applyFont="1" applyBorder="1" applyAlignment="1">
      <alignment vertical="center" wrapText="1" shrinkToFit="1"/>
    </xf>
    <xf numFmtId="0" fontId="5" fillId="0" borderId="3" xfId="4" applyFont="1" applyBorder="1" applyAlignment="1">
      <alignment vertical="center" wrapText="1" shrinkToFit="1"/>
    </xf>
    <xf numFmtId="0" fontId="2" fillId="0" borderId="8" xfId="4" applyBorder="1" applyAlignment="1">
      <alignment vertical="center" shrinkToFit="1"/>
    </xf>
    <xf numFmtId="0" fontId="5" fillId="0" borderId="4" xfId="4" applyFont="1" applyBorder="1" applyAlignment="1">
      <alignment vertical="center" wrapText="1"/>
    </xf>
    <xf numFmtId="0" fontId="5" fillId="0" borderId="9" xfId="4" applyFont="1" applyBorder="1" applyAlignment="1">
      <alignment vertical="center" wrapText="1"/>
    </xf>
    <xf numFmtId="0" fontId="5" fillId="0" borderId="3" xfId="4" applyFont="1" applyBorder="1" applyAlignment="1">
      <alignment vertical="center" wrapText="1"/>
    </xf>
    <xf numFmtId="179" fontId="12" fillId="0" borderId="0" xfId="1" applyNumberFormat="1" applyFont="1" applyAlignment="1">
      <alignment horizontal="center" vertical="distributed"/>
    </xf>
    <xf numFmtId="0" fontId="12" fillId="0" borderId="0" xfId="1" applyFont="1" applyAlignment="1">
      <alignment horizontal="left" vertical="center"/>
    </xf>
    <xf numFmtId="0" fontId="12" fillId="0" borderId="0" xfId="0" applyFont="1" applyAlignment="1">
      <alignment horizontal="left" vertical="center" shrinkToFit="1"/>
    </xf>
    <xf numFmtId="0" fontId="14" fillId="0" borderId="0" xfId="1" applyFont="1" applyAlignment="1">
      <alignment vertical="center" wrapText="1"/>
    </xf>
    <xf numFmtId="0" fontId="20" fillId="0" borderId="0" xfId="0" applyFont="1">
      <alignment vertical="center"/>
    </xf>
    <xf numFmtId="0" fontId="13" fillId="0" borderId="0" xfId="0" applyFont="1" applyAlignment="1">
      <alignment horizontal="center" vertical="center"/>
    </xf>
    <xf numFmtId="0" fontId="20" fillId="0" borderId="0" xfId="0" applyFont="1" applyAlignment="1">
      <alignment vertical="distributed" wrapText="1"/>
    </xf>
    <xf numFmtId="0" fontId="19" fillId="0" borderId="0" xfId="4" applyFont="1" applyAlignment="1">
      <alignment horizontal="right" vertical="center"/>
    </xf>
    <xf numFmtId="0" fontId="12" fillId="0" borderId="9" xfId="0" applyFont="1" applyBorder="1" applyAlignment="1">
      <alignment horizontal="center" vertical="center"/>
    </xf>
    <xf numFmtId="0" fontId="12" fillId="0" borderId="9" xfId="0" applyFont="1" applyBorder="1" applyAlignment="1">
      <alignment horizontal="right" vertical="center" shrinkToFit="1"/>
    </xf>
    <xf numFmtId="0" fontId="12" fillId="0" borderId="20" xfId="0" applyFont="1" applyBorder="1" applyAlignment="1">
      <alignment horizontal="center" vertical="center"/>
    </xf>
    <xf numFmtId="0" fontId="12" fillId="0" borderId="20" xfId="0" applyFont="1" applyBorder="1" applyAlignment="1">
      <alignment horizontal="right" vertical="center" shrinkToFit="1"/>
    </xf>
    <xf numFmtId="0" fontId="12" fillId="0" borderId="9" xfId="0" applyFont="1" applyBorder="1">
      <alignment vertical="center"/>
    </xf>
    <xf numFmtId="0" fontId="12" fillId="0" borderId="20" xfId="0" applyFont="1" applyBorder="1">
      <alignment vertical="center"/>
    </xf>
    <xf numFmtId="0" fontId="12" fillId="0" borderId="20" xfId="0" applyFont="1" applyBorder="1" applyAlignment="1">
      <alignment vertical="center" shrinkToFit="1"/>
    </xf>
    <xf numFmtId="0" fontId="12" fillId="0" borderId="9" xfId="0" applyFont="1" applyBorder="1" applyAlignment="1">
      <alignment horizontal="right" vertical="center"/>
    </xf>
    <xf numFmtId="0" fontId="12" fillId="0" borderId="20" xfId="0" applyFont="1" applyBorder="1" applyAlignment="1">
      <alignment horizontal="right" vertical="center"/>
    </xf>
    <xf numFmtId="0" fontId="12" fillId="0" borderId="3" xfId="0" applyFont="1" applyBorder="1" applyAlignment="1">
      <alignment horizontal="center" vertical="center"/>
    </xf>
    <xf numFmtId="0" fontId="12" fillId="0" borderId="3" xfId="0" applyFont="1" applyBorder="1" applyAlignment="1">
      <alignment horizontal="right" vertical="center"/>
    </xf>
    <xf numFmtId="0" fontId="12" fillId="0" borderId="2" xfId="0" applyFont="1" applyBorder="1" applyAlignment="1">
      <alignment horizontal="right" vertical="center"/>
    </xf>
    <xf numFmtId="0" fontId="12" fillId="0" borderId="0" xfId="4" applyFont="1"/>
    <xf numFmtId="0" fontId="12" fillId="0" borderId="38" xfId="0" applyFont="1" applyBorder="1" applyAlignment="1">
      <alignment horizontal="center" vertical="center"/>
    </xf>
    <xf numFmtId="0" fontId="12" fillId="0" borderId="0" xfId="4" applyFont="1" applyAlignment="1">
      <alignment vertical="center"/>
    </xf>
    <xf numFmtId="0" fontId="12" fillId="0" borderId="0" xfId="4" applyFont="1" applyAlignment="1">
      <alignment horizontal="center" vertical="center"/>
    </xf>
    <xf numFmtId="0" fontId="22" fillId="0" borderId="0" xfId="0" applyFont="1">
      <alignment vertical="center"/>
    </xf>
    <xf numFmtId="0" fontId="12" fillId="0" borderId="0" xfId="1" applyFont="1" applyAlignment="1">
      <alignment horizontal="left" vertical="center" wrapText="1" shrinkToFit="1"/>
    </xf>
    <xf numFmtId="0" fontId="12" fillId="0" borderId="0" xfId="1" applyFont="1" applyAlignment="1">
      <alignment horizontal="distributed" vertical="center" shrinkToFit="1"/>
    </xf>
    <xf numFmtId="0" fontId="12" fillId="0" borderId="0" xfId="1" applyFont="1" applyAlignment="1">
      <alignment horizontal="left" vertical="center" shrinkToFit="1"/>
    </xf>
    <xf numFmtId="0" fontId="12" fillId="0" borderId="0" xfId="1" applyFont="1" applyAlignment="1">
      <alignment horizontal="left" vertical="center" wrapText="1"/>
    </xf>
    <xf numFmtId="0" fontId="17" fillId="0" borderId="0" xfId="0" applyFont="1">
      <alignment vertical="center"/>
    </xf>
    <xf numFmtId="0" fontId="14" fillId="0" borderId="0" xfId="1" applyFont="1">
      <alignment vertical="center"/>
    </xf>
    <xf numFmtId="0" fontId="14" fillId="0" borderId="0" xfId="0" applyFont="1">
      <alignment vertical="center"/>
    </xf>
    <xf numFmtId="0" fontId="12" fillId="0" borderId="9"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Border="1" applyAlignment="1">
      <alignment horizontal="right" vertical="center"/>
    </xf>
    <xf numFmtId="0" fontId="12" fillId="0" borderId="0" xfId="0" applyFont="1" applyBorder="1" applyAlignment="1">
      <alignment vertical="center" shrinkToFit="1"/>
    </xf>
    <xf numFmtId="0" fontId="12" fillId="0" borderId="2" xfId="0" applyFont="1" applyBorder="1" applyAlignment="1">
      <alignment vertical="center" shrinkToFit="1"/>
    </xf>
    <xf numFmtId="0" fontId="12" fillId="0" borderId="32" xfId="0" applyFont="1" applyBorder="1" applyAlignment="1">
      <alignment horizontal="center" vertical="center"/>
    </xf>
    <xf numFmtId="0" fontId="12" fillId="0" borderId="32" xfId="0" applyFont="1" applyBorder="1" applyAlignment="1">
      <alignment horizontal="right" vertical="center"/>
    </xf>
    <xf numFmtId="0" fontId="12" fillId="0" borderId="0" xfId="0" applyFont="1" applyAlignment="1">
      <alignment vertical="center"/>
    </xf>
    <xf numFmtId="0" fontId="15" fillId="0" borderId="0" xfId="0" applyFont="1" applyAlignment="1">
      <alignment vertical="center"/>
    </xf>
    <xf numFmtId="0" fontId="12" fillId="0" borderId="4" xfId="0" applyFont="1" applyBorder="1">
      <alignment vertical="center"/>
    </xf>
    <xf numFmtId="0" fontId="12" fillId="0" borderId="3" xfId="0" applyFont="1" applyBorder="1">
      <alignment vertical="center"/>
    </xf>
    <xf numFmtId="0" fontId="13" fillId="0" borderId="0" xfId="1" applyFont="1" applyAlignment="1">
      <alignment horizontal="center" vertical="center" wrapText="1"/>
    </xf>
    <xf numFmtId="0" fontId="20" fillId="0" borderId="0" xfId="0" applyFont="1" applyAlignment="1">
      <alignment horizontal="left" vertical="distributed" wrapText="1"/>
    </xf>
    <xf numFmtId="177" fontId="12" fillId="0" borderId="0" xfId="1" applyNumberFormat="1" applyFont="1" applyAlignment="1">
      <alignment horizontal="distributed" vertical="center"/>
    </xf>
    <xf numFmtId="0" fontId="12" fillId="0" borderId="0" xfId="1" applyFont="1" applyAlignment="1">
      <alignment horizontal="distributed" vertical="center"/>
    </xf>
    <xf numFmtId="0" fontId="12" fillId="0" borderId="0" xfId="1" applyFont="1" applyAlignment="1">
      <alignment horizontal="distributed" vertical="center" shrinkToFit="1"/>
    </xf>
    <xf numFmtId="0" fontId="12" fillId="0" borderId="0" xfId="1" applyFont="1" applyAlignment="1">
      <alignment horizontal="left" vertical="center" shrinkToFit="1"/>
    </xf>
    <xf numFmtId="0" fontId="12" fillId="0" borderId="7" xfId="0" applyFont="1" applyBorder="1" applyAlignment="1">
      <alignment horizontal="center" vertical="center"/>
    </xf>
    <xf numFmtId="0" fontId="12" fillId="0" borderId="13" xfId="0" applyFont="1" applyBorder="1" applyAlignment="1">
      <alignment horizontal="center" vertical="center"/>
    </xf>
    <xf numFmtId="0" fontId="12" fillId="0" borderId="37" xfId="4" applyFont="1" applyBorder="1" applyAlignment="1">
      <alignment horizontal="center" vertical="center"/>
    </xf>
    <xf numFmtId="0" fontId="12" fillId="0" borderId="36" xfId="4" applyFont="1" applyBorder="1" applyAlignment="1">
      <alignment horizontal="center" vertical="center"/>
    </xf>
    <xf numFmtId="0" fontId="12" fillId="0" borderId="4"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4" xfId="0" applyFont="1" applyBorder="1" applyAlignment="1">
      <alignment horizontal="center" vertical="center"/>
    </xf>
    <xf numFmtId="0" fontId="12" fillId="0" borderId="9" xfId="0" applyFont="1" applyBorder="1" applyAlignment="1">
      <alignment horizontal="center" vertical="center"/>
    </xf>
    <xf numFmtId="0" fontId="12" fillId="0" borderId="38" xfId="0" applyFont="1" applyBorder="1" applyAlignment="1">
      <alignment horizontal="center" vertical="center"/>
    </xf>
    <xf numFmtId="0" fontId="15" fillId="0" borderId="0" xfId="4" applyFont="1" applyAlignment="1">
      <alignment horizontal="left" vertical="center" wrapText="1"/>
    </xf>
    <xf numFmtId="0" fontId="16" fillId="0" borderId="0" xfId="0" applyFont="1" applyAlignment="1">
      <alignment horizontal="center" vertical="center"/>
    </xf>
  </cellXfs>
  <cellStyles count="5">
    <cellStyle name="桁区切り 2" xfId="2" xr:uid="{00000000-0005-0000-0000-000000000000}"/>
    <cellStyle name="桁区切り 3" xfId="3" xr:uid="{00000000-0005-0000-0000-000001000000}"/>
    <cellStyle name="標準" xfId="0" builtinId="0"/>
    <cellStyle name="標準 2" xfId="1" xr:uid="{00000000-0005-0000-0000-000003000000}"/>
    <cellStyle name="標準 3" xfId="4" xr:uid="{00000000-0005-0000-0000-000004000000}"/>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xdr:col>
      <xdr:colOff>692943</xdr:colOff>
      <xdr:row>0</xdr:row>
      <xdr:rowOff>75724</xdr:rowOff>
    </xdr:from>
    <xdr:ext cx="607859" cy="275717"/>
    <xdr:sp macro="" textlink="">
      <xdr:nvSpPr>
        <xdr:cNvPr id="2" name="テキスト ボックス 1">
          <a:extLst>
            <a:ext uri="{FF2B5EF4-FFF2-40B4-BE49-F238E27FC236}">
              <a16:creationId xmlns:a16="http://schemas.microsoft.com/office/drawing/2014/main" id="{A059FBFA-7F18-4D4C-8139-669928EA2167}"/>
            </a:ext>
          </a:extLst>
        </xdr:cNvPr>
        <xdr:cNvSpPr txBox="1"/>
      </xdr:nvSpPr>
      <xdr:spPr>
        <a:xfrm>
          <a:off x="6065043" y="75724"/>
          <a:ext cx="607859" cy="27571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b="0">
              <a:solidFill>
                <a:sysClr val="windowText" lastClr="000000"/>
              </a:solidFill>
              <a:latin typeface="ＭＳ Ｐゴシック" panose="020B0600070205080204" pitchFamily="50" charset="-128"/>
              <a:ea typeface="ＭＳ Ｐゴシック" panose="020B0600070205080204" pitchFamily="50" charset="-128"/>
            </a:rPr>
            <a:t>木造化</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AS49"/>
  <sheetViews>
    <sheetView tabSelected="1" view="pageBreakPreview" zoomScaleNormal="100" zoomScaleSheetLayoutView="100" workbookViewId="0">
      <selection activeCell="A14" sqref="A14"/>
    </sheetView>
  </sheetViews>
  <sheetFormatPr defaultColWidth="2.5" defaultRowHeight="18" x14ac:dyDescent="0.45"/>
  <sheetData>
    <row r="1" spans="1:40" ht="19.5" customHeight="1" x14ac:dyDescent="0.45">
      <c r="A1" s="82" t="s">
        <v>82</v>
      </c>
      <c r="B1" s="85"/>
      <c r="C1" s="85"/>
      <c r="D1" s="83"/>
      <c r="E1" s="79"/>
      <c r="F1" s="79"/>
      <c r="G1" s="118"/>
      <c r="H1" s="118"/>
      <c r="I1" s="84"/>
      <c r="J1" s="67"/>
      <c r="K1" s="67"/>
      <c r="L1" s="67"/>
      <c r="M1" s="67"/>
      <c r="N1" s="67"/>
      <c r="O1" s="67"/>
      <c r="P1" s="67"/>
      <c r="Q1" s="67"/>
      <c r="R1" s="67"/>
      <c r="S1" s="67"/>
      <c r="T1" s="67"/>
      <c r="U1" s="80"/>
      <c r="V1" s="80"/>
      <c r="W1" s="80"/>
      <c r="X1" s="80"/>
      <c r="Y1" s="80"/>
      <c r="Z1" s="80"/>
      <c r="AA1" s="80"/>
      <c r="AB1" s="80"/>
      <c r="AC1" s="80"/>
      <c r="AD1" s="80"/>
      <c r="AE1" s="80"/>
      <c r="AF1" s="80"/>
      <c r="AG1" s="80"/>
      <c r="AH1" s="80"/>
      <c r="AI1" s="67"/>
    </row>
    <row r="2" spans="1:40" ht="19.5" customHeight="1" x14ac:dyDescent="0.45">
      <c r="A2" s="67"/>
      <c r="B2" s="67"/>
      <c r="C2" s="67"/>
      <c r="D2" s="67"/>
      <c r="E2" s="67"/>
      <c r="F2" s="67"/>
      <c r="G2" s="67"/>
      <c r="H2" s="67"/>
      <c r="I2" s="67"/>
      <c r="J2" s="67"/>
      <c r="K2" s="67"/>
      <c r="L2" s="67"/>
      <c r="M2" s="67"/>
      <c r="N2" s="67"/>
      <c r="O2" s="67"/>
      <c r="P2" s="67"/>
      <c r="Q2" s="67"/>
      <c r="R2" s="67"/>
      <c r="S2" s="67"/>
      <c r="T2" s="67"/>
      <c r="V2" s="81"/>
      <c r="W2" s="81"/>
      <c r="X2" s="81"/>
      <c r="Z2" s="162" t="s">
        <v>0</v>
      </c>
      <c r="AA2" s="162"/>
      <c r="AB2" s="162"/>
      <c r="AC2" s="162"/>
      <c r="AD2" s="162"/>
      <c r="AE2" s="162"/>
      <c r="AF2" s="162"/>
      <c r="AG2" s="162"/>
      <c r="AH2" s="162"/>
    </row>
    <row r="3" spans="1:40" ht="19.5" customHeight="1" x14ac:dyDescent="0.45">
      <c r="A3" s="67"/>
      <c r="B3" s="67"/>
      <c r="C3" s="67"/>
      <c r="D3" s="67"/>
      <c r="E3" s="67"/>
      <c r="F3" s="67"/>
      <c r="G3" s="67"/>
      <c r="H3" s="67"/>
      <c r="I3" s="67"/>
      <c r="J3" s="67"/>
      <c r="K3" s="67"/>
      <c r="L3" s="67"/>
      <c r="M3" s="67"/>
      <c r="N3" s="67"/>
      <c r="O3" s="67"/>
      <c r="P3" s="67"/>
      <c r="Q3" s="67"/>
      <c r="R3" s="67"/>
      <c r="S3" s="67"/>
      <c r="T3" s="67"/>
      <c r="U3" s="67"/>
      <c r="V3" s="67"/>
      <c r="W3" s="67"/>
      <c r="X3" s="67"/>
      <c r="Y3" s="67"/>
    </row>
    <row r="4" spans="1:40" x14ac:dyDescent="0.45">
      <c r="B4" s="117" t="s">
        <v>1</v>
      </c>
      <c r="C4" s="87"/>
      <c r="D4" s="87"/>
      <c r="E4" s="87"/>
      <c r="F4" s="87"/>
      <c r="G4" s="87"/>
      <c r="H4" s="87"/>
      <c r="I4" s="87"/>
      <c r="J4" s="87"/>
      <c r="K4" s="87"/>
      <c r="L4" s="87"/>
      <c r="M4" s="87"/>
      <c r="N4" s="87"/>
      <c r="O4" s="87"/>
      <c r="P4" s="87"/>
      <c r="Q4" s="67"/>
      <c r="R4" s="67"/>
      <c r="S4" s="67"/>
      <c r="T4" s="67"/>
      <c r="U4" s="67"/>
      <c r="V4" s="67"/>
      <c r="W4" s="67"/>
      <c r="X4" s="67"/>
      <c r="Y4" s="67"/>
      <c r="Z4" s="67"/>
      <c r="AA4" s="67"/>
      <c r="AB4" s="67"/>
      <c r="AC4" s="67"/>
      <c r="AD4" s="67"/>
      <c r="AE4" s="67"/>
      <c r="AF4" s="67"/>
      <c r="AG4" s="67"/>
      <c r="AH4" s="67"/>
      <c r="AI4" s="67"/>
    </row>
    <row r="5" spans="1:40" x14ac:dyDescent="0.45">
      <c r="A5" s="69"/>
      <c r="B5" s="69"/>
      <c r="C5" s="69"/>
      <c r="D5" s="69"/>
      <c r="E5" s="69"/>
      <c r="F5" s="69"/>
      <c r="G5" s="69"/>
      <c r="H5" s="69"/>
      <c r="I5" s="69"/>
      <c r="J5" s="69"/>
      <c r="K5" s="69"/>
      <c r="L5" s="69"/>
      <c r="M5" s="69"/>
      <c r="N5" s="69"/>
      <c r="O5" s="69"/>
      <c r="P5" s="69"/>
      <c r="Q5" s="67"/>
      <c r="R5" s="67"/>
      <c r="S5" s="67"/>
      <c r="T5" s="67"/>
      <c r="U5" s="67"/>
      <c r="V5" s="67"/>
      <c r="W5" s="67"/>
      <c r="X5" s="67"/>
      <c r="Y5" s="67"/>
      <c r="Z5" s="67"/>
      <c r="AA5" s="67"/>
      <c r="AB5" s="67"/>
      <c r="AC5" s="67"/>
      <c r="AD5" s="67"/>
      <c r="AE5" s="67"/>
      <c r="AF5" s="67"/>
      <c r="AG5" s="67"/>
      <c r="AH5" s="67"/>
      <c r="AI5" s="67"/>
      <c r="AN5" s="61"/>
    </row>
    <row r="6" spans="1:40" x14ac:dyDescent="0.45">
      <c r="A6" s="69"/>
      <c r="B6" s="69"/>
      <c r="C6" s="69"/>
      <c r="D6" s="69"/>
      <c r="E6" s="69"/>
      <c r="F6" s="69"/>
      <c r="G6" s="69"/>
      <c r="H6" s="69"/>
      <c r="I6" s="69"/>
      <c r="J6" s="69"/>
      <c r="K6" s="69"/>
      <c r="L6" s="69"/>
      <c r="M6" s="69"/>
      <c r="N6" s="163" t="s">
        <v>79</v>
      </c>
      <c r="O6" s="163"/>
      <c r="P6" s="163"/>
      <c r="Q6" s="163"/>
      <c r="R6" s="163"/>
      <c r="S6" s="163"/>
      <c r="T6" s="163"/>
      <c r="U6" s="163"/>
      <c r="V6" s="163"/>
      <c r="W6" s="144"/>
      <c r="X6" s="75"/>
      <c r="Y6" s="75"/>
      <c r="Z6" s="75"/>
      <c r="AA6" s="75"/>
      <c r="AB6" s="75"/>
      <c r="AC6" s="75"/>
      <c r="AD6" s="75"/>
      <c r="AE6" s="75"/>
      <c r="AF6" s="75"/>
      <c r="AG6" s="75"/>
      <c r="AH6" s="75"/>
      <c r="AI6" s="67"/>
    </row>
    <row r="7" spans="1:40" ht="4.5" customHeight="1" x14ac:dyDescent="0.45">
      <c r="A7" s="69"/>
      <c r="B7" s="69"/>
      <c r="C7" s="69"/>
      <c r="D7" s="69"/>
      <c r="E7" s="69"/>
      <c r="F7" s="69"/>
      <c r="G7" s="69"/>
      <c r="H7" s="69"/>
      <c r="I7" s="69"/>
      <c r="J7" s="69"/>
      <c r="K7" s="69"/>
      <c r="L7" s="69"/>
      <c r="M7" s="69"/>
      <c r="N7" s="142"/>
      <c r="O7" s="69"/>
      <c r="P7" s="145"/>
      <c r="Q7" s="142"/>
      <c r="R7" s="142"/>
      <c r="S7" s="142"/>
      <c r="T7" s="142"/>
      <c r="U7" s="142"/>
      <c r="V7" s="142"/>
      <c r="W7" s="142"/>
      <c r="X7" s="142"/>
      <c r="Y7" s="75"/>
      <c r="Z7" s="75"/>
      <c r="AA7" s="75"/>
      <c r="AB7" s="75"/>
      <c r="AC7" s="75"/>
      <c r="AD7" s="75"/>
      <c r="AE7" s="75"/>
      <c r="AF7" s="75"/>
      <c r="AG7" s="75"/>
      <c r="AH7" s="75"/>
      <c r="AI7" s="67"/>
    </row>
    <row r="8" spans="1:40" ht="18.75" customHeight="1" x14ac:dyDescent="0.45">
      <c r="A8" s="69"/>
      <c r="B8" s="69"/>
      <c r="C8" s="69"/>
      <c r="D8" s="69"/>
      <c r="E8" s="69"/>
      <c r="F8" s="69"/>
      <c r="G8" s="69"/>
      <c r="H8" s="69"/>
      <c r="I8" s="69"/>
      <c r="J8" s="69"/>
      <c r="K8" s="69"/>
      <c r="L8" s="69"/>
      <c r="M8" s="69"/>
      <c r="N8" s="164" t="s">
        <v>80</v>
      </c>
      <c r="O8" s="164"/>
      <c r="P8" s="164"/>
      <c r="Q8" s="164"/>
      <c r="R8" s="164"/>
      <c r="S8" s="164"/>
      <c r="T8" s="164"/>
      <c r="U8" s="164"/>
      <c r="V8" s="164"/>
      <c r="W8" s="141"/>
      <c r="X8" s="69"/>
      <c r="Y8" s="69"/>
      <c r="Z8" s="69"/>
      <c r="AA8" s="69"/>
      <c r="AB8" s="69"/>
      <c r="AC8" s="69"/>
      <c r="AD8" s="69"/>
      <c r="AE8" s="69"/>
      <c r="AF8" s="69"/>
      <c r="AG8" s="69"/>
      <c r="AH8" s="69"/>
      <c r="AI8" s="67"/>
    </row>
    <row r="9" spans="1:40" ht="4.5" customHeight="1" x14ac:dyDescent="0.45">
      <c r="A9" s="69"/>
      <c r="B9" s="69"/>
      <c r="C9" s="69"/>
      <c r="D9" s="69"/>
      <c r="E9" s="69"/>
      <c r="F9" s="69"/>
      <c r="G9" s="69"/>
      <c r="H9" s="69"/>
      <c r="I9" s="69"/>
      <c r="J9" s="69"/>
      <c r="K9" s="69"/>
      <c r="L9" s="69"/>
      <c r="M9" s="69"/>
      <c r="N9" s="142"/>
      <c r="O9" s="69"/>
      <c r="P9" s="145"/>
      <c r="Q9" s="142"/>
      <c r="R9" s="142"/>
      <c r="S9" s="142"/>
      <c r="T9" s="142"/>
      <c r="U9" s="142"/>
      <c r="V9" s="142"/>
      <c r="W9" s="142"/>
      <c r="X9" s="142"/>
      <c r="Y9" s="75"/>
      <c r="Z9" s="75"/>
      <c r="AA9" s="75"/>
      <c r="AB9" s="75"/>
      <c r="AC9" s="75"/>
      <c r="AD9" s="75"/>
      <c r="AE9" s="75"/>
      <c r="AF9" s="75"/>
      <c r="AG9" s="75"/>
      <c r="AH9" s="75"/>
      <c r="AI9" s="67"/>
    </row>
    <row r="10" spans="1:40" ht="18.75" customHeight="1" x14ac:dyDescent="0.45">
      <c r="A10" s="67"/>
      <c r="B10" s="67"/>
      <c r="C10" s="67"/>
      <c r="D10" s="67"/>
      <c r="E10" s="67"/>
      <c r="F10" s="67"/>
      <c r="G10" s="67"/>
      <c r="H10" s="67"/>
      <c r="I10" s="67"/>
      <c r="J10" s="67"/>
      <c r="K10" s="67"/>
      <c r="L10" s="67"/>
      <c r="M10" s="67"/>
      <c r="N10" s="164" t="s">
        <v>2</v>
      </c>
      <c r="O10" s="164"/>
      <c r="P10" s="164"/>
      <c r="Q10" s="164"/>
      <c r="R10" s="164"/>
      <c r="S10" s="164"/>
      <c r="T10" s="164"/>
      <c r="U10" s="164"/>
      <c r="V10" s="164"/>
      <c r="W10" s="143"/>
      <c r="X10" s="165"/>
      <c r="Y10" s="165"/>
      <c r="Z10" s="165"/>
      <c r="AA10" s="165"/>
      <c r="AB10" s="165"/>
      <c r="AC10" s="165"/>
      <c r="AD10" s="165"/>
      <c r="AE10" s="165"/>
      <c r="AF10" s="165"/>
      <c r="AG10" s="165"/>
      <c r="AH10" s="165"/>
      <c r="AI10" s="67"/>
    </row>
    <row r="11" spans="1:40" x14ac:dyDescent="0.45">
      <c r="A11" s="67"/>
      <c r="B11" s="67"/>
      <c r="C11" s="67"/>
      <c r="D11" s="67"/>
      <c r="E11" s="67"/>
      <c r="F11" s="67"/>
      <c r="G11" s="67"/>
      <c r="H11" s="67"/>
      <c r="I11" s="67"/>
      <c r="J11" s="67"/>
      <c r="K11" s="67"/>
      <c r="L11" s="67"/>
      <c r="M11" s="67"/>
      <c r="N11" s="86"/>
      <c r="O11" s="86"/>
      <c r="P11" s="86"/>
      <c r="Q11" s="86"/>
      <c r="R11" s="86"/>
      <c r="S11" s="86"/>
      <c r="T11" s="86"/>
      <c r="U11" s="86"/>
      <c r="V11" s="86"/>
      <c r="W11" s="88"/>
      <c r="X11" s="88"/>
      <c r="Y11" s="88"/>
      <c r="Z11" s="88"/>
      <c r="AA11" s="88"/>
      <c r="AB11" s="88"/>
      <c r="AC11" s="88"/>
      <c r="AD11" s="88"/>
      <c r="AE11" s="88"/>
      <c r="AF11" s="88"/>
      <c r="AG11" s="88"/>
      <c r="AH11" s="88"/>
      <c r="AI11" s="67"/>
    </row>
    <row r="12" spans="1:40" x14ac:dyDescent="0.45">
      <c r="A12" s="67"/>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N12" s="62"/>
    </row>
    <row r="13" spans="1:40" ht="19.5" customHeight="1" x14ac:dyDescent="0.45">
      <c r="A13" s="160" t="s">
        <v>101</v>
      </c>
      <c r="B13" s="160"/>
      <c r="C13" s="160"/>
      <c r="D13" s="160"/>
      <c r="E13" s="160"/>
      <c r="F13" s="160"/>
      <c r="G13" s="160"/>
      <c r="H13" s="160"/>
      <c r="I13" s="160"/>
      <c r="J13" s="160"/>
      <c r="K13" s="160"/>
      <c r="L13" s="160"/>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70"/>
      <c r="AJ13" s="1"/>
    </row>
    <row r="14" spans="1:40" x14ac:dyDescent="0.45">
      <c r="A14" s="67"/>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row>
    <row r="15" spans="1:40" x14ac:dyDescent="0.45">
      <c r="A15" s="67"/>
      <c r="B15" s="67"/>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K15" s="63"/>
      <c r="AL15" s="63"/>
    </row>
    <row r="16" spans="1:40" ht="18.75" customHeight="1" x14ac:dyDescent="0.45">
      <c r="B16" s="161" t="s">
        <v>78</v>
      </c>
      <c r="C16" s="161"/>
      <c r="D16" s="161"/>
      <c r="E16" s="161"/>
      <c r="F16" s="161"/>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c r="AG16" s="161"/>
      <c r="AH16" s="122"/>
      <c r="AI16" s="76"/>
      <c r="AJ16" s="64"/>
    </row>
    <row r="17" spans="1:45" x14ac:dyDescent="0.45">
      <c r="A17" s="122"/>
      <c r="B17" s="161"/>
      <c r="C17" s="161"/>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c r="AG17" s="161"/>
      <c r="AH17" s="122"/>
      <c r="AI17" s="71"/>
      <c r="AJ17" s="66"/>
    </row>
    <row r="18" spans="1:45" x14ac:dyDescent="0.45">
      <c r="A18" s="116"/>
      <c r="B18" s="116"/>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77"/>
      <c r="AJ18" s="65"/>
      <c r="AO18" s="140"/>
    </row>
    <row r="19" spans="1:45" x14ac:dyDescent="0.45">
      <c r="B19" s="91"/>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73"/>
      <c r="AJ19" s="3"/>
    </row>
    <row r="20" spans="1:45" x14ac:dyDescent="0.45">
      <c r="A20" s="90"/>
      <c r="B20" s="90"/>
      <c r="C20" s="90"/>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73"/>
      <c r="AJ20" s="3"/>
    </row>
    <row r="21" spans="1:45" x14ac:dyDescent="0.45">
      <c r="A21" s="78" t="s">
        <v>3</v>
      </c>
      <c r="B21" s="90"/>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73"/>
      <c r="AJ21" s="3"/>
      <c r="AL21" s="2"/>
      <c r="AM21" s="2"/>
      <c r="AN21" s="2"/>
      <c r="AO21" s="2"/>
      <c r="AP21" s="2"/>
      <c r="AQ21" s="2"/>
      <c r="AR21" s="2"/>
      <c r="AS21" s="2"/>
    </row>
    <row r="22" spans="1:45" s="120" customFormat="1" ht="19.5" customHeight="1" x14ac:dyDescent="0.45">
      <c r="A22" s="147" t="s">
        <v>75</v>
      </c>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73"/>
      <c r="AJ22" s="73"/>
      <c r="AL22" s="68"/>
      <c r="AM22" s="68"/>
      <c r="AN22" s="68"/>
      <c r="AO22" s="68"/>
      <c r="AP22" s="68"/>
      <c r="AQ22" s="68"/>
      <c r="AR22" s="68"/>
      <c r="AS22" s="68"/>
    </row>
    <row r="23" spans="1:45" s="120" customFormat="1" ht="19.5" customHeight="1" x14ac:dyDescent="0.45">
      <c r="A23" s="147" t="s">
        <v>76</v>
      </c>
      <c r="B23" s="119"/>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73"/>
      <c r="AJ23" s="73"/>
      <c r="AL23" s="68"/>
      <c r="AM23" s="68"/>
      <c r="AN23" s="68"/>
      <c r="AO23" s="68"/>
      <c r="AP23" s="68"/>
      <c r="AQ23" s="68"/>
      <c r="AR23" s="68"/>
      <c r="AS23" s="68"/>
    </row>
    <row r="24" spans="1:45" s="120" customFormat="1" ht="19.5" customHeight="1" x14ac:dyDescent="0.45">
      <c r="A24" s="147" t="s">
        <v>77</v>
      </c>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73"/>
      <c r="AJ24" s="73"/>
      <c r="AL24" s="68"/>
      <c r="AM24" s="68"/>
      <c r="AN24" s="68"/>
      <c r="AO24" s="68"/>
      <c r="AP24" s="68"/>
      <c r="AQ24" s="68"/>
      <c r="AR24" s="68"/>
      <c r="AS24" s="68"/>
    </row>
    <row r="25" spans="1:45" s="120" customFormat="1" ht="19.5" customHeight="1" x14ac:dyDescent="0.45">
      <c r="A25" s="147"/>
      <c r="B25" s="119"/>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73"/>
      <c r="AJ25" s="73"/>
      <c r="AL25" s="68"/>
      <c r="AM25" s="68"/>
      <c r="AN25" s="68"/>
      <c r="AO25" s="68"/>
      <c r="AP25" s="68"/>
      <c r="AQ25" s="68"/>
      <c r="AR25" s="68"/>
      <c r="AS25" s="68"/>
    </row>
    <row r="26" spans="1:45" s="120" customFormat="1" ht="19.5" customHeight="1" x14ac:dyDescent="0.45">
      <c r="A26" s="147" t="s">
        <v>87</v>
      </c>
      <c r="B26" s="119"/>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73"/>
      <c r="AJ26" s="73"/>
      <c r="AL26" s="68"/>
      <c r="AM26" s="68"/>
      <c r="AN26" s="68"/>
      <c r="AO26" s="68"/>
      <c r="AP26" s="68"/>
      <c r="AQ26" s="68"/>
      <c r="AR26" s="68"/>
      <c r="AS26" s="68"/>
    </row>
    <row r="27" spans="1:45" s="120" customFormat="1" ht="19.5" customHeight="1" x14ac:dyDescent="0.45">
      <c r="A27" s="146" t="s">
        <v>84</v>
      </c>
      <c r="B27" s="119"/>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73"/>
      <c r="AJ27" s="73"/>
      <c r="AL27" s="68"/>
      <c r="AM27" s="68"/>
      <c r="AN27" s="68"/>
      <c r="AO27" s="68"/>
      <c r="AP27" s="68"/>
      <c r="AQ27" s="68"/>
      <c r="AR27" s="68"/>
      <c r="AS27" s="68"/>
    </row>
    <row r="28" spans="1:45" s="120" customFormat="1" ht="19.5" customHeight="1" x14ac:dyDescent="0.45">
      <c r="A28" s="146" t="s">
        <v>88</v>
      </c>
      <c r="B28" s="119"/>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72"/>
      <c r="AJ28" s="72"/>
    </row>
    <row r="29" spans="1:45" s="120" customFormat="1" ht="19.5" customHeight="1" x14ac:dyDescent="0.45">
      <c r="A29" s="146" t="s">
        <v>89</v>
      </c>
      <c r="B29" s="119"/>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74"/>
      <c r="AJ29" s="74"/>
      <c r="AK29" s="68"/>
    </row>
    <row r="30" spans="1:45" x14ac:dyDescent="0.45">
      <c r="A30" s="146" t="s">
        <v>100</v>
      </c>
      <c r="B30" s="119"/>
      <c r="C30" s="89"/>
      <c r="D30" s="89"/>
      <c r="E30" s="89"/>
      <c r="F30" s="89"/>
      <c r="G30" s="89"/>
      <c r="H30" s="89"/>
      <c r="I30" s="89"/>
      <c r="J30" s="89"/>
      <c r="K30" s="89"/>
      <c r="L30" s="89"/>
      <c r="M30" s="89"/>
      <c r="N30" s="89"/>
      <c r="O30" s="89"/>
      <c r="P30" s="89"/>
      <c r="Q30" s="89"/>
      <c r="R30" s="89"/>
      <c r="S30" s="89"/>
      <c r="T30" s="89"/>
      <c r="U30" s="89"/>
      <c r="X30" s="89"/>
      <c r="Y30" s="89"/>
      <c r="Z30" s="89"/>
      <c r="AA30" s="89"/>
      <c r="AB30" s="89"/>
      <c r="AC30" s="89"/>
      <c r="AD30" s="89"/>
      <c r="AE30" s="89"/>
      <c r="AF30" s="89"/>
      <c r="AG30" s="89"/>
      <c r="AH30" s="89"/>
      <c r="AI30" s="89"/>
      <c r="AJ30" s="4"/>
    </row>
    <row r="31" spans="1:45" x14ac:dyDescent="0.45">
      <c r="A31" s="146" t="s">
        <v>83</v>
      </c>
    </row>
    <row r="48" spans="4:4" x14ac:dyDescent="0.45">
      <c r="D48" s="75"/>
    </row>
    <row r="49" spans="4:4" x14ac:dyDescent="0.45">
      <c r="D49" s="75"/>
    </row>
  </sheetData>
  <mergeCells count="7">
    <mergeCell ref="A13:AH13"/>
    <mergeCell ref="B16:AG17"/>
    <mergeCell ref="Z2:AH2"/>
    <mergeCell ref="N6:V6"/>
    <mergeCell ref="N8:V8"/>
    <mergeCell ref="N10:V10"/>
    <mergeCell ref="X10:AH10"/>
  </mergeCells>
  <phoneticPr fontId="1"/>
  <conditionalFormatting sqref="A22:AH26">
    <cfRule type="cellIs" dxfId="3" priority="11" stopIfTrue="1" operator="equal">
      <formula>0</formula>
    </cfRule>
  </conditionalFormatting>
  <conditionalFormatting sqref="N8">
    <cfRule type="cellIs" dxfId="2" priority="6" stopIfTrue="1" operator="equal">
      <formula>0</formula>
    </cfRule>
  </conditionalFormatting>
  <conditionalFormatting sqref="A27:AH29 A31">
    <cfRule type="cellIs" dxfId="1" priority="2" stopIfTrue="1" operator="equal">
      <formula>0</formula>
    </cfRule>
  </conditionalFormatting>
  <conditionalFormatting sqref="A30:B30">
    <cfRule type="cellIs" dxfId="0" priority="1" stopIfTrue="1" operator="equal">
      <formula>0</formula>
    </cfRule>
  </conditionalFormatting>
  <pageMargins left="0.78740157480314965" right="0.39370078740157483" top="0.61" bottom="0.19685039370078741"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1:I43"/>
  <sheetViews>
    <sheetView view="pageBreakPreview" topLeftCell="A2" zoomScaleNormal="100" zoomScaleSheetLayoutView="100" workbookViewId="0">
      <selection activeCell="C8" sqref="C8"/>
    </sheetView>
  </sheetViews>
  <sheetFormatPr defaultColWidth="9" defaultRowHeight="13.2" x14ac:dyDescent="0.45"/>
  <cols>
    <col min="1" max="1" width="9" style="82"/>
    <col min="2" max="5" width="20.5" style="82" customWidth="1"/>
    <col min="6" max="16384" width="9" style="82"/>
  </cols>
  <sheetData>
    <row r="1" spans="2:9" ht="17.25" customHeight="1" x14ac:dyDescent="0.45">
      <c r="B1" s="82" t="s">
        <v>81</v>
      </c>
    </row>
    <row r="2" spans="2:9" ht="17.25" customHeight="1" x14ac:dyDescent="0.45">
      <c r="B2" s="176" t="s">
        <v>4</v>
      </c>
      <c r="C2" s="176"/>
      <c r="D2" s="176"/>
      <c r="E2" s="176"/>
    </row>
    <row r="3" spans="2:9" ht="6.75" customHeight="1" x14ac:dyDescent="0.45">
      <c r="B3" s="121"/>
      <c r="C3" s="121"/>
      <c r="D3" s="121"/>
      <c r="E3" s="121"/>
    </row>
    <row r="4" spans="2:9" ht="17.25" customHeight="1" x14ac:dyDescent="0.45">
      <c r="B4" s="138" t="s">
        <v>5</v>
      </c>
      <c r="E4" s="123"/>
    </row>
    <row r="5" spans="2:9" ht="17.25" customHeight="1" x14ac:dyDescent="0.45">
      <c r="B5" s="172" t="s">
        <v>95</v>
      </c>
      <c r="C5" s="172" t="s">
        <v>90</v>
      </c>
      <c r="D5" s="172" t="s">
        <v>7</v>
      </c>
      <c r="E5" s="170" t="s">
        <v>8</v>
      </c>
    </row>
    <row r="6" spans="2:9" ht="17.25" customHeight="1" x14ac:dyDescent="0.45">
      <c r="B6" s="173"/>
      <c r="C6" s="173"/>
      <c r="D6" s="173"/>
      <c r="E6" s="171"/>
      <c r="I6" s="158" t="s">
        <v>98</v>
      </c>
    </row>
    <row r="7" spans="2:9" ht="17.25" customHeight="1" thickBot="1" x14ac:dyDescent="0.5">
      <c r="B7" s="174"/>
      <c r="C7" s="174"/>
      <c r="D7" s="174"/>
      <c r="E7" s="137" t="s">
        <v>9</v>
      </c>
      <c r="I7" s="128" t="s">
        <v>91</v>
      </c>
    </row>
    <row r="8" spans="2:9" ht="17.25" customHeight="1" thickTop="1" x14ac:dyDescent="0.45">
      <c r="B8" s="148"/>
      <c r="C8" s="124"/>
      <c r="D8" s="124"/>
      <c r="E8" s="125"/>
      <c r="I8" s="128" t="s">
        <v>92</v>
      </c>
    </row>
    <row r="9" spans="2:9" ht="17.25" customHeight="1" x14ac:dyDescent="0.45">
      <c r="B9" s="126"/>
      <c r="C9" s="126"/>
      <c r="D9" s="126"/>
      <c r="E9" s="127"/>
      <c r="I9" s="128" t="s">
        <v>93</v>
      </c>
    </row>
    <row r="10" spans="2:9" ht="17.25" customHeight="1" x14ac:dyDescent="0.45">
      <c r="B10" s="129"/>
      <c r="C10" s="129"/>
      <c r="D10" s="129"/>
      <c r="E10" s="130"/>
      <c r="I10" s="128" t="s">
        <v>94</v>
      </c>
    </row>
    <row r="11" spans="2:9" ht="17.25" customHeight="1" x14ac:dyDescent="0.45">
      <c r="B11" s="129"/>
      <c r="C11" s="129"/>
      <c r="D11" s="129"/>
      <c r="E11" s="130"/>
      <c r="I11" s="159" t="s">
        <v>99</v>
      </c>
    </row>
    <row r="12" spans="2:9" ht="17.25" customHeight="1" x14ac:dyDescent="0.45">
      <c r="B12" s="166" t="s">
        <v>86</v>
      </c>
      <c r="C12" s="167"/>
      <c r="D12" s="167"/>
      <c r="E12" s="153" t="str">
        <f>IF(SUM(E10:E11)=0,"",SUM(E10:E11))</f>
        <v/>
      </c>
    </row>
    <row r="13" spans="2:9" ht="17.25" customHeight="1" x14ac:dyDescent="0.45">
      <c r="B13" s="150"/>
      <c r="C13" s="150"/>
      <c r="D13" s="150"/>
      <c r="E13" s="152"/>
    </row>
    <row r="14" spans="2:9" ht="17.25" customHeight="1" x14ac:dyDescent="0.45">
      <c r="B14" s="82" t="s">
        <v>11</v>
      </c>
    </row>
    <row r="15" spans="2:9" ht="17.25" customHeight="1" x14ac:dyDescent="0.45">
      <c r="B15" s="172" t="s">
        <v>95</v>
      </c>
      <c r="C15" s="172" t="s">
        <v>90</v>
      </c>
      <c r="D15" s="172" t="s">
        <v>7</v>
      </c>
      <c r="E15" s="170" t="s">
        <v>8</v>
      </c>
    </row>
    <row r="16" spans="2:9" ht="17.25" customHeight="1" x14ac:dyDescent="0.45">
      <c r="B16" s="173"/>
      <c r="C16" s="173"/>
      <c r="D16" s="173"/>
      <c r="E16" s="171"/>
    </row>
    <row r="17" spans="2:5" ht="17.25" customHeight="1" thickBot="1" x14ac:dyDescent="0.5">
      <c r="B17" s="174"/>
      <c r="C17" s="174"/>
      <c r="D17" s="174"/>
      <c r="E17" s="137" t="s">
        <v>9</v>
      </c>
    </row>
    <row r="18" spans="2:5" ht="17.25" customHeight="1" thickTop="1" x14ac:dyDescent="0.45">
      <c r="B18" s="148"/>
      <c r="C18" s="124"/>
      <c r="D18" s="124"/>
      <c r="E18" s="131"/>
    </row>
    <row r="19" spans="2:5" ht="17.25" customHeight="1" x14ac:dyDescent="0.45">
      <c r="B19" s="126"/>
      <c r="C19" s="126"/>
      <c r="D19" s="126"/>
      <c r="E19" s="132"/>
    </row>
    <row r="20" spans="2:5" ht="17.25" customHeight="1" x14ac:dyDescent="0.45">
      <c r="B20" s="154"/>
      <c r="C20" s="154"/>
      <c r="D20" s="154"/>
      <c r="E20" s="155"/>
    </row>
    <row r="21" spans="2:5" ht="17.25" customHeight="1" x14ac:dyDescent="0.45">
      <c r="B21" s="166" t="s">
        <v>12</v>
      </c>
      <c r="C21" s="167"/>
      <c r="D21" s="167"/>
      <c r="E21" s="135" t="str">
        <f>IF(SUM(E20:E20)=0,"",SUM(E20:E20))</f>
        <v/>
      </c>
    </row>
    <row r="22" spans="2:5" ht="17.25" customHeight="1" x14ac:dyDescent="0.45">
      <c r="B22" s="150"/>
      <c r="C22" s="150"/>
      <c r="D22" s="150"/>
      <c r="E22" s="151"/>
    </row>
    <row r="23" spans="2:5" ht="17.25" customHeight="1" x14ac:dyDescent="0.45">
      <c r="B23" s="82" t="s">
        <v>13</v>
      </c>
    </row>
    <row r="24" spans="2:5" ht="17.25" customHeight="1" x14ac:dyDescent="0.45">
      <c r="B24" s="172" t="s">
        <v>95</v>
      </c>
      <c r="C24" s="172" t="s">
        <v>90</v>
      </c>
      <c r="D24" s="172" t="s">
        <v>7</v>
      </c>
      <c r="E24" s="170" t="s">
        <v>8</v>
      </c>
    </row>
    <row r="25" spans="2:5" ht="17.25" customHeight="1" x14ac:dyDescent="0.45">
      <c r="B25" s="173"/>
      <c r="C25" s="173"/>
      <c r="D25" s="173"/>
      <c r="E25" s="171"/>
    </row>
    <row r="26" spans="2:5" ht="17.25" customHeight="1" thickBot="1" x14ac:dyDescent="0.5">
      <c r="B26" s="174"/>
      <c r="C26" s="174"/>
      <c r="D26" s="174"/>
      <c r="E26" s="137" t="s">
        <v>9</v>
      </c>
    </row>
    <row r="27" spans="2:5" ht="17.25" customHeight="1" thickTop="1" x14ac:dyDescent="0.45">
      <c r="B27" s="148"/>
      <c r="C27" s="124"/>
      <c r="D27" s="124"/>
      <c r="E27" s="131"/>
    </row>
    <row r="28" spans="2:5" ht="17.25" customHeight="1" x14ac:dyDescent="0.45">
      <c r="B28" s="126"/>
      <c r="C28" s="126"/>
      <c r="D28" s="126"/>
      <c r="E28" s="132"/>
    </row>
    <row r="29" spans="2:5" ht="17.25" customHeight="1" x14ac:dyDescent="0.45">
      <c r="C29" s="126"/>
      <c r="D29" s="126"/>
      <c r="E29" s="132"/>
    </row>
    <row r="30" spans="2:5" ht="17.25" customHeight="1" x14ac:dyDescent="0.45">
      <c r="B30" s="126"/>
      <c r="C30" s="126"/>
      <c r="D30" s="126"/>
      <c r="E30" s="132"/>
    </row>
    <row r="31" spans="2:5" ht="17.25" customHeight="1" x14ac:dyDescent="0.45">
      <c r="B31" s="149"/>
      <c r="C31" s="133"/>
      <c r="D31" s="133"/>
      <c r="E31" s="134"/>
    </row>
    <row r="32" spans="2:5" ht="17.25" customHeight="1" x14ac:dyDescent="0.45">
      <c r="B32" s="166" t="s">
        <v>12</v>
      </c>
      <c r="C32" s="167"/>
      <c r="D32" s="167"/>
      <c r="E32" s="135" t="str">
        <f>IF(SUM(E29:E31)=0,"",SUM(E29:E31))</f>
        <v/>
      </c>
    </row>
    <row r="33" spans="1:5" ht="17.25" customHeight="1" x14ac:dyDescent="0.45">
      <c r="B33" s="150"/>
      <c r="C33" s="150"/>
      <c r="D33" s="150"/>
      <c r="E33" s="151"/>
    </row>
    <row r="34" spans="1:5" s="156" customFormat="1" ht="15.6" customHeight="1" x14ac:dyDescent="0.45">
      <c r="B34" s="157" t="s">
        <v>10</v>
      </c>
    </row>
    <row r="35" spans="1:5" s="156" customFormat="1" ht="15.6" customHeight="1" x14ac:dyDescent="0.45">
      <c r="B35" s="157" t="s">
        <v>97</v>
      </c>
    </row>
    <row r="36" spans="1:5" s="156" customFormat="1" ht="15.6" customHeight="1" x14ac:dyDescent="0.45">
      <c r="B36" s="175" t="s">
        <v>85</v>
      </c>
      <c r="C36" s="175"/>
      <c r="D36" s="175"/>
      <c r="E36" s="175"/>
    </row>
    <row r="37" spans="1:5" ht="17.25" customHeight="1" x14ac:dyDescent="0.45">
      <c r="B37" s="157" t="s">
        <v>96</v>
      </c>
    </row>
    <row r="38" spans="1:5" ht="17.25" customHeight="1" x14ac:dyDescent="0.45">
      <c r="B38" s="157"/>
    </row>
    <row r="39" spans="1:5" ht="17.25" customHeight="1" x14ac:dyDescent="0.2">
      <c r="A39" s="136"/>
      <c r="B39" s="138" t="s">
        <v>14</v>
      </c>
      <c r="C39" s="139"/>
      <c r="D39" s="139"/>
      <c r="E39" s="136"/>
    </row>
    <row r="40" spans="1:5" ht="17.25" customHeight="1" x14ac:dyDescent="0.2">
      <c r="A40" s="136"/>
      <c r="B40" s="138"/>
      <c r="C40" s="139"/>
      <c r="D40" s="139"/>
      <c r="E40" s="136"/>
    </row>
    <row r="41" spans="1:5" ht="17.25" customHeight="1" x14ac:dyDescent="0.2">
      <c r="A41" s="136"/>
      <c r="B41" s="136" t="s">
        <v>15</v>
      </c>
      <c r="C41" s="136"/>
      <c r="D41" s="136"/>
      <c r="E41" s="136"/>
    </row>
    <row r="42" spans="1:5" ht="17.25" customHeight="1" x14ac:dyDescent="0.2">
      <c r="A42" s="136"/>
      <c r="B42" s="138"/>
      <c r="C42" s="169" t="s">
        <v>16</v>
      </c>
      <c r="D42" s="169"/>
      <c r="E42" s="136"/>
    </row>
    <row r="43" spans="1:5" ht="17.25" customHeight="1" x14ac:dyDescent="0.2">
      <c r="A43" s="136"/>
      <c r="B43" s="138"/>
      <c r="C43" s="168" t="s">
        <v>19</v>
      </c>
      <c r="D43" s="168"/>
      <c r="E43" s="136"/>
    </row>
  </sheetData>
  <mergeCells count="19">
    <mergeCell ref="B2:E2"/>
    <mergeCell ref="D5:D7"/>
    <mergeCell ref="C5:C7"/>
    <mergeCell ref="B5:B7"/>
    <mergeCell ref="E5:E6"/>
    <mergeCell ref="B21:D21"/>
    <mergeCell ref="B15:B17"/>
    <mergeCell ref="B12:D12"/>
    <mergeCell ref="E15:E16"/>
    <mergeCell ref="D15:D17"/>
    <mergeCell ref="C15:C17"/>
    <mergeCell ref="B32:D32"/>
    <mergeCell ref="C43:D43"/>
    <mergeCell ref="C42:D42"/>
    <mergeCell ref="E24:E25"/>
    <mergeCell ref="D24:D26"/>
    <mergeCell ref="C24:C26"/>
    <mergeCell ref="B24:B26"/>
    <mergeCell ref="B36:E36"/>
  </mergeCells>
  <phoneticPr fontId="1"/>
  <dataValidations count="1">
    <dataValidation type="list" allowBlank="1" showInputMessage="1" showErrorMessage="1" sqref="B8:B11 B18:B20 B27:B31" xr:uid="{293D1165-92F0-46F1-B880-B75452EEF0F9}">
      <formula1>$I$6:$I$11</formula1>
    </dataValidation>
  </dataValidations>
  <pageMargins left="0.78740157480314965" right="0.19685039370078741" top="0.39370078740157483" bottom="0.19685039370078741" header="0.31496062992125984" footer="0.27"/>
  <pageSetup paperSize="9" scale="9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98"/>
  <sheetViews>
    <sheetView workbookViewId="0"/>
  </sheetViews>
  <sheetFormatPr defaultRowHeight="18" x14ac:dyDescent="0.45"/>
  <sheetData>
    <row r="1" spans="2:12" x14ac:dyDescent="0.45">
      <c r="B1" s="60" t="s">
        <v>20</v>
      </c>
      <c r="D1" s="45"/>
      <c r="E1" s="5"/>
      <c r="F1" s="5"/>
      <c r="G1" s="5"/>
      <c r="H1" s="5"/>
      <c r="I1" s="5"/>
      <c r="J1" s="5"/>
      <c r="K1" s="5"/>
      <c r="L1" s="5"/>
    </row>
    <row r="2" spans="2:12" ht="21" x14ac:dyDescent="0.45">
      <c r="B2" s="92" t="s">
        <v>21</v>
      </c>
      <c r="C2" s="92"/>
      <c r="D2" s="92"/>
      <c r="E2" s="92"/>
      <c r="F2" s="92"/>
      <c r="G2" s="92"/>
      <c r="H2" s="92"/>
      <c r="I2" s="92"/>
      <c r="J2" s="92"/>
      <c r="K2" s="6"/>
      <c r="L2" s="6"/>
    </row>
    <row r="3" spans="2:12" x14ac:dyDescent="0.45">
      <c r="C3" s="7"/>
      <c r="D3" s="7"/>
      <c r="E3" s="7"/>
      <c r="F3" s="7"/>
      <c r="G3" s="7"/>
      <c r="H3" s="7"/>
      <c r="I3" s="7"/>
      <c r="J3" s="7"/>
      <c r="K3" s="7"/>
      <c r="L3" s="7"/>
    </row>
    <row r="4" spans="2:12" x14ac:dyDescent="0.45">
      <c r="C4" s="8" t="s">
        <v>22</v>
      </c>
      <c r="D4" s="48"/>
      <c r="E4" s="8"/>
      <c r="F4" s="8"/>
      <c r="G4" s="8"/>
      <c r="H4" s="8"/>
      <c r="I4" s="8"/>
      <c r="J4" s="8"/>
      <c r="K4" s="8"/>
      <c r="L4" s="8"/>
    </row>
    <row r="5" spans="2:12" ht="26.4" x14ac:dyDescent="0.45">
      <c r="C5" s="100" t="s">
        <v>6</v>
      </c>
      <c r="D5" s="102" t="s">
        <v>23</v>
      </c>
      <c r="E5" s="104" t="s">
        <v>24</v>
      </c>
      <c r="F5" s="105"/>
      <c r="G5" s="105"/>
      <c r="H5" s="106"/>
      <c r="I5" s="107" t="s">
        <v>25</v>
      </c>
      <c r="J5" s="9" t="s">
        <v>26</v>
      </c>
    </row>
    <row r="6" spans="2:12" x14ac:dyDescent="0.45">
      <c r="C6" s="101"/>
      <c r="D6" s="103"/>
      <c r="E6" s="10" t="s">
        <v>27</v>
      </c>
      <c r="F6" s="10" t="s">
        <v>28</v>
      </c>
      <c r="G6" s="11" t="s">
        <v>29</v>
      </c>
      <c r="H6" s="12" t="s">
        <v>30</v>
      </c>
      <c r="I6" s="101"/>
      <c r="J6" s="11" t="s">
        <v>30</v>
      </c>
    </row>
    <row r="7" spans="2:12" ht="66" x14ac:dyDescent="0.45">
      <c r="B7" s="113" t="s">
        <v>31</v>
      </c>
      <c r="C7" s="13" t="s">
        <v>32</v>
      </c>
      <c r="D7" s="49" t="s">
        <v>33</v>
      </c>
      <c r="E7" s="14">
        <v>135</v>
      </c>
      <c r="F7" s="14">
        <v>6000</v>
      </c>
      <c r="G7" s="15">
        <v>135</v>
      </c>
      <c r="H7" s="50">
        <f>ROUNDDOWN(E7/1000*F7/1000*G7/1000,3)</f>
        <v>0.109</v>
      </c>
      <c r="I7" s="15">
        <v>7</v>
      </c>
      <c r="J7" s="17">
        <f>ROUNDDOWN(H7*I7,3)</f>
        <v>0.76300000000000001</v>
      </c>
    </row>
    <row r="8" spans="2:12" x14ac:dyDescent="0.45">
      <c r="B8" s="114"/>
      <c r="C8" s="18" t="s">
        <v>34</v>
      </c>
      <c r="D8" s="51" t="s">
        <v>35</v>
      </c>
      <c r="E8" s="19">
        <v>120</v>
      </c>
      <c r="F8" s="19">
        <v>3000</v>
      </c>
      <c r="G8" s="20">
        <v>120</v>
      </c>
      <c r="H8" s="52">
        <f>ROUNDDOWN(E8/1000*F8/1000*G8/1000,3)</f>
        <v>4.2999999999999997E-2</v>
      </c>
      <c r="I8" s="20">
        <v>1</v>
      </c>
      <c r="J8" s="22">
        <f>ROUNDDOWN(H8*I8,3)</f>
        <v>4.2999999999999997E-2</v>
      </c>
    </row>
    <row r="9" spans="2:12" x14ac:dyDescent="0.45">
      <c r="B9" s="114"/>
      <c r="C9" s="18" t="s">
        <v>34</v>
      </c>
      <c r="D9" s="51" t="s">
        <v>35</v>
      </c>
      <c r="E9" s="19">
        <v>105</v>
      </c>
      <c r="F9" s="19">
        <v>3000</v>
      </c>
      <c r="G9" s="20">
        <v>105</v>
      </c>
      <c r="H9" s="52">
        <f>ROUNDDOWN(E9/1000*F9/1000*G9/1000,3)</f>
        <v>3.3000000000000002E-2</v>
      </c>
      <c r="I9" s="20">
        <v>72</v>
      </c>
      <c r="J9" s="22">
        <f>ROUNDDOWN(H9*I9,3)</f>
        <v>2.3759999999999999</v>
      </c>
    </row>
    <row r="10" spans="2:12" x14ac:dyDescent="0.45">
      <c r="B10" s="114"/>
      <c r="C10" s="18"/>
      <c r="D10" s="51"/>
      <c r="E10" s="19"/>
      <c r="F10" s="19"/>
      <c r="G10" s="20"/>
      <c r="H10" s="21">
        <f>ROUNDDOWN(E10/1000*F10/1000*G10/1000,3)</f>
        <v>0</v>
      </c>
      <c r="I10" s="20"/>
      <c r="J10" s="22">
        <f>ROUNDDOWN(H10*I10,3)</f>
        <v>0</v>
      </c>
    </row>
    <row r="11" spans="2:12" x14ac:dyDescent="0.45">
      <c r="B11" s="115"/>
      <c r="C11" s="23"/>
      <c r="D11" s="53"/>
      <c r="E11" s="24"/>
      <c r="F11" s="24"/>
      <c r="G11" s="25"/>
      <c r="H11" s="26">
        <f>ROUNDDOWN(E11/1000*F11/1000*G11/1000,3)</f>
        <v>0</v>
      </c>
      <c r="I11" s="25"/>
      <c r="J11" s="27">
        <f>ROUNDDOWN(H11*I11,3)</f>
        <v>0</v>
      </c>
    </row>
    <row r="12" spans="2:12" x14ac:dyDescent="0.45">
      <c r="B12" s="28"/>
      <c r="C12" s="108" t="s">
        <v>36</v>
      </c>
      <c r="D12" s="109"/>
      <c r="E12" s="109"/>
      <c r="F12" s="109"/>
      <c r="G12" s="109"/>
      <c r="H12" s="109"/>
      <c r="I12" s="29">
        <f>SUM(I7:I11)</f>
        <v>80</v>
      </c>
      <c r="J12" s="30">
        <f>ROUNDDOWN(SUM(J7:J11),3)</f>
        <v>3.1819999999999999</v>
      </c>
    </row>
    <row r="13" spans="2:12" x14ac:dyDescent="0.45">
      <c r="B13" s="110" t="s">
        <v>37</v>
      </c>
      <c r="C13" s="31" t="s">
        <v>38</v>
      </c>
      <c r="D13" s="54" t="s">
        <v>35</v>
      </c>
      <c r="E13" s="32">
        <v>330</v>
      </c>
      <c r="F13" s="32">
        <v>4000</v>
      </c>
      <c r="G13" s="33">
        <v>120</v>
      </c>
      <c r="H13" s="34">
        <f t="shared" ref="H13:H43" si="0">ROUNDDOWN(E13/1000*F13/1000*G13/1000,3)</f>
        <v>0.158</v>
      </c>
      <c r="I13" s="33">
        <v>2</v>
      </c>
      <c r="J13" s="35">
        <f t="shared" ref="J13:J45" si="1">ROUNDDOWN(H13*I13,3)</f>
        <v>0.316</v>
      </c>
    </row>
    <row r="14" spans="2:12" x14ac:dyDescent="0.45">
      <c r="B14" s="110"/>
      <c r="C14" s="18" t="s">
        <v>38</v>
      </c>
      <c r="D14" s="51" t="s">
        <v>35</v>
      </c>
      <c r="E14" s="19">
        <v>300</v>
      </c>
      <c r="F14" s="19">
        <v>4000</v>
      </c>
      <c r="G14" s="20">
        <v>120</v>
      </c>
      <c r="H14" s="21">
        <f t="shared" si="0"/>
        <v>0.14399999999999999</v>
      </c>
      <c r="I14" s="20">
        <v>1</v>
      </c>
      <c r="J14" s="22">
        <f t="shared" si="1"/>
        <v>0.14399999999999999</v>
      </c>
    </row>
    <row r="15" spans="2:12" x14ac:dyDescent="0.45">
      <c r="B15" s="110"/>
      <c r="C15" s="18" t="s">
        <v>38</v>
      </c>
      <c r="D15" s="51" t="s">
        <v>35</v>
      </c>
      <c r="E15" s="19">
        <v>240</v>
      </c>
      <c r="F15" s="19">
        <v>5000</v>
      </c>
      <c r="G15" s="20">
        <v>120</v>
      </c>
      <c r="H15" s="21">
        <f t="shared" si="0"/>
        <v>0.14399999999999999</v>
      </c>
      <c r="I15" s="20">
        <v>1</v>
      </c>
      <c r="J15" s="22">
        <f t="shared" si="1"/>
        <v>0.14399999999999999</v>
      </c>
    </row>
    <row r="16" spans="2:12" x14ac:dyDescent="0.45">
      <c r="B16" s="110"/>
      <c r="C16" s="18" t="s">
        <v>38</v>
      </c>
      <c r="D16" s="51" t="s">
        <v>35</v>
      </c>
      <c r="E16" s="19">
        <v>330</v>
      </c>
      <c r="F16" s="19">
        <v>5000</v>
      </c>
      <c r="G16" s="20">
        <v>105</v>
      </c>
      <c r="H16" s="21">
        <f t="shared" si="0"/>
        <v>0.17299999999999999</v>
      </c>
      <c r="I16" s="20">
        <v>1</v>
      </c>
      <c r="J16" s="22">
        <f t="shared" si="1"/>
        <v>0.17299999999999999</v>
      </c>
    </row>
    <row r="17" spans="2:10" x14ac:dyDescent="0.45">
      <c r="B17" s="110"/>
      <c r="C17" s="18" t="s">
        <v>38</v>
      </c>
      <c r="D17" s="51" t="s">
        <v>35</v>
      </c>
      <c r="E17" s="19">
        <v>300</v>
      </c>
      <c r="F17" s="19">
        <v>6000</v>
      </c>
      <c r="G17" s="20">
        <v>105</v>
      </c>
      <c r="H17" s="21">
        <f t="shared" si="0"/>
        <v>0.189</v>
      </c>
      <c r="I17" s="20">
        <v>1</v>
      </c>
      <c r="J17" s="22">
        <f t="shared" si="1"/>
        <v>0.189</v>
      </c>
    </row>
    <row r="18" spans="2:10" x14ac:dyDescent="0.45">
      <c r="B18" s="110"/>
      <c r="C18" s="18" t="s">
        <v>38</v>
      </c>
      <c r="D18" s="51" t="s">
        <v>35</v>
      </c>
      <c r="E18" s="19">
        <v>300</v>
      </c>
      <c r="F18" s="19">
        <v>5000</v>
      </c>
      <c r="G18" s="20">
        <v>105</v>
      </c>
      <c r="H18" s="21">
        <f t="shared" si="0"/>
        <v>0.157</v>
      </c>
      <c r="I18" s="20">
        <v>1</v>
      </c>
      <c r="J18" s="22">
        <f t="shared" si="1"/>
        <v>0.157</v>
      </c>
    </row>
    <row r="19" spans="2:10" x14ac:dyDescent="0.45">
      <c r="B19" s="110"/>
      <c r="C19" s="18" t="s">
        <v>38</v>
      </c>
      <c r="D19" s="51" t="s">
        <v>35</v>
      </c>
      <c r="E19" s="19">
        <v>300</v>
      </c>
      <c r="F19" s="19">
        <v>4000</v>
      </c>
      <c r="G19" s="20">
        <v>105</v>
      </c>
      <c r="H19" s="21">
        <f t="shared" si="0"/>
        <v>0.126</v>
      </c>
      <c r="I19" s="20">
        <v>1</v>
      </c>
      <c r="J19" s="22">
        <f t="shared" si="1"/>
        <v>0.126</v>
      </c>
    </row>
    <row r="20" spans="2:10" x14ac:dyDescent="0.45">
      <c r="B20" s="110"/>
      <c r="C20" s="18" t="s">
        <v>38</v>
      </c>
      <c r="D20" s="51" t="s">
        <v>35</v>
      </c>
      <c r="E20" s="19">
        <v>300</v>
      </c>
      <c r="F20" s="19">
        <v>3000</v>
      </c>
      <c r="G20" s="20">
        <v>105</v>
      </c>
      <c r="H20" s="21">
        <f t="shared" si="0"/>
        <v>9.4E-2</v>
      </c>
      <c r="I20" s="20">
        <v>6</v>
      </c>
      <c r="J20" s="22">
        <f t="shared" si="1"/>
        <v>0.56399999999999995</v>
      </c>
    </row>
    <row r="21" spans="2:10" x14ac:dyDescent="0.45">
      <c r="B21" s="110"/>
      <c r="C21" s="18" t="s">
        <v>38</v>
      </c>
      <c r="D21" s="51" t="s">
        <v>35</v>
      </c>
      <c r="E21" s="19">
        <v>240</v>
      </c>
      <c r="F21" s="19">
        <v>6000</v>
      </c>
      <c r="G21" s="20">
        <v>105</v>
      </c>
      <c r="H21" s="21">
        <f t="shared" si="0"/>
        <v>0.151</v>
      </c>
      <c r="I21" s="20">
        <v>7</v>
      </c>
      <c r="J21" s="22">
        <f t="shared" si="1"/>
        <v>1.0569999999999999</v>
      </c>
    </row>
    <row r="22" spans="2:10" x14ac:dyDescent="0.45">
      <c r="B22" s="110"/>
      <c r="C22" s="18" t="s">
        <v>38</v>
      </c>
      <c r="D22" s="51" t="s">
        <v>35</v>
      </c>
      <c r="E22" s="19">
        <v>240</v>
      </c>
      <c r="F22" s="19">
        <v>5000</v>
      </c>
      <c r="G22" s="20">
        <v>105</v>
      </c>
      <c r="H22" s="21">
        <f t="shared" si="0"/>
        <v>0.126</v>
      </c>
      <c r="I22" s="20">
        <v>1</v>
      </c>
      <c r="J22" s="22">
        <f t="shared" si="1"/>
        <v>0.126</v>
      </c>
    </row>
    <row r="23" spans="2:10" x14ac:dyDescent="0.45">
      <c r="B23" s="110"/>
      <c r="C23" s="18" t="s">
        <v>38</v>
      </c>
      <c r="D23" s="51" t="s">
        <v>35</v>
      </c>
      <c r="E23" s="19">
        <v>240</v>
      </c>
      <c r="F23" s="19">
        <v>4000</v>
      </c>
      <c r="G23" s="20">
        <v>105</v>
      </c>
      <c r="H23" s="55">
        <f t="shared" si="0"/>
        <v>0.1</v>
      </c>
      <c r="I23" s="20">
        <v>4</v>
      </c>
      <c r="J23" s="22">
        <f t="shared" si="1"/>
        <v>0.4</v>
      </c>
    </row>
    <row r="24" spans="2:10" x14ac:dyDescent="0.45">
      <c r="B24" s="110"/>
      <c r="C24" s="18" t="s">
        <v>38</v>
      </c>
      <c r="D24" s="51" t="s">
        <v>35</v>
      </c>
      <c r="E24" s="19">
        <v>240</v>
      </c>
      <c r="F24" s="19">
        <v>3000</v>
      </c>
      <c r="G24" s="20">
        <v>105</v>
      </c>
      <c r="H24" s="21">
        <f t="shared" si="0"/>
        <v>7.4999999999999997E-2</v>
      </c>
      <c r="I24" s="20">
        <v>2</v>
      </c>
      <c r="J24" s="22">
        <f t="shared" si="1"/>
        <v>0.15</v>
      </c>
    </row>
    <row r="25" spans="2:10" x14ac:dyDescent="0.45">
      <c r="B25" s="110"/>
      <c r="C25" s="18" t="s">
        <v>38</v>
      </c>
      <c r="D25" s="51" t="s">
        <v>35</v>
      </c>
      <c r="E25" s="19">
        <v>210</v>
      </c>
      <c r="F25" s="19">
        <v>6000</v>
      </c>
      <c r="G25" s="20">
        <v>105</v>
      </c>
      <c r="H25" s="21">
        <f t="shared" si="0"/>
        <v>0.13200000000000001</v>
      </c>
      <c r="I25" s="20">
        <v>2</v>
      </c>
      <c r="J25" s="22">
        <f t="shared" si="1"/>
        <v>0.26400000000000001</v>
      </c>
    </row>
    <row r="26" spans="2:10" x14ac:dyDescent="0.45">
      <c r="B26" s="110"/>
      <c r="C26" s="18" t="s">
        <v>38</v>
      </c>
      <c r="D26" s="51" t="s">
        <v>35</v>
      </c>
      <c r="E26" s="19">
        <v>210</v>
      </c>
      <c r="F26" s="19">
        <v>4000</v>
      </c>
      <c r="G26" s="20">
        <v>105</v>
      </c>
      <c r="H26" s="21">
        <f t="shared" si="0"/>
        <v>8.7999999999999995E-2</v>
      </c>
      <c r="I26" s="20">
        <v>6</v>
      </c>
      <c r="J26" s="22">
        <f t="shared" si="1"/>
        <v>0.52800000000000002</v>
      </c>
    </row>
    <row r="27" spans="2:10" x14ac:dyDescent="0.45">
      <c r="B27" s="110"/>
      <c r="C27" s="18" t="s">
        <v>38</v>
      </c>
      <c r="D27" s="51" t="s">
        <v>35</v>
      </c>
      <c r="E27" s="19">
        <v>210</v>
      </c>
      <c r="F27" s="19">
        <v>3000</v>
      </c>
      <c r="G27" s="20">
        <v>105</v>
      </c>
      <c r="H27" s="21">
        <f t="shared" si="0"/>
        <v>6.6000000000000003E-2</v>
      </c>
      <c r="I27" s="20">
        <v>7</v>
      </c>
      <c r="J27" s="22">
        <f t="shared" si="1"/>
        <v>0.46200000000000002</v>
      </c>
    </row>
    <row r="28" spans="2:10" x14ac:dyDescent="0.45">
      <c r="B28" s="110"/>
      <c r="C28" s="18" t="s">
        <v>38</v>
      </c>
      <c r="D28" s="51" t="s">
        <v>35</v>
      </c>
      <c r="E28" s="19">
        <v>180</v>
      </c>
      <c r="F28" s="19">
        <v>3000</v>
      </c>
      <c r="G28" s="20">
        <v>105</v>
      </c>
      <c r="H28" s="21">
        <f t="shared" si="0"/>
        <v>5.6000000000000001E-2</v>
      </c>
      <c r="I28" s="20">
        <v>1</v>
      </c>
      <c r="J28" s="22">
        <f t="shared" si="1"/>
        <v>5.6000000000000001E-2</v>
      </c>
    </row>
    <row r="29" spans="2:10" x14ac:dyDescent="0.45">
      <c r="B29" s="110"/>
      <c r="C29" s="18" t="s">
        <v>39</v>
      </c>
      <c r="D29" s="51" t="s">
        <v>35</v>
      </c>
      <c r="E29" s="19">
        <v>45</v>
      </c>
      <c r="F29" s="19">
        <v>3000</v>
      </c>
      <c r="G29" s="20">
        <v>21</v>
      </c>
      <c r="H29" s="21">
        <f t="shared" si="0"/>
        <v>2E-3</v>
      </c>
      <c r="I29" s="20">
        <v>30</v>
      </c>
      <c r="J29" s="22">
        <f t="shared" si="1"/>
        <v>0.06</v>
      </c>
    </row>
    <row r="30" spans="2:10" x14ac:dyDescent="0.45">
      <c r="B30" s="110"/>
      <c r="C30" s="18" t="s">
        <v>40</v>
      </c>
      <c r="D30" s="51" t="s">
        <v>35</v>
      </c>
      <c r="E30" s="19">
        <v>45</v>
      </c>
      <c r="F30" s="19">
        <v>500</v>
      </c>
      <c r="G30" s="20">
        <v>21</v>
      </c>
      <c r="H30" s="56">
        <f>ROUNDDOWN(E30/1000*F30/1000*G30/1000,3)</f>
        <v>0</v>
      </c>
      <c r="I30" s="20">
        <v>210</v>
      </c>
      <c r="J30" s="22">
        <f t="shared" si="1"/>
        <v>0</v>
      </c>
    </row>
    <row r="31" spans="2:10" x14ac:dyDescent="0.45">
      <c r="B31" s="110"/>
      <c r="C31" s="18" t="s">
        <v>41</v>
      </c>
      <c r="D31" s="51" t="s">
        <v>35</v>
      </c>
      <c r="E31" s="19">
        <v>85</v>
      </c>
      <c r="F31" s="19">
        <v>4000</v>
      </c>
      <c r="G31" s="20">
        <v>13</v>
      </c>
      <c r="H31" s="21">
        <f t="shared" si="0"/>
        <v>4.0000000000000001E-3</v>
      </c>
      <c r="I31" s="20">
        <v>30</v>
      </c>
      <c r="J31" s="22">
        <f t="shared" si="1"/>
        <v>0.12</v>
      </c>
    </row>
    <row r="32" spans="2:10" x14ac:dyDescent="0.45">
      <c r="B32" s="110"/>
      <c r="C32" s="18" t="s">
        <v>42</v>
      </c>
      <c r="D32" s="51" t="s">
        <v>35</v>
      </c>
      <c r="E32" s="19"/>
      <c r="F32" s="19">
        <v>1820</v>
      </c>
      <c r="G32" s="20">
        <v>9</v>
      </c>
      <c r="H32" s="21">
        <f t="shared" si="0"/>
        <v>0</v>
      </c>
      <c r="I32" s="20">
        <v>27</v>
      </c>
      <c r="J32" s="22">
        <f t="shared" si="1"/>
        <v>0</v>
      </c>
    </row>
    <row r="33" spans="2:12" x14ac:dyDescent="0.45">
      <c r="B33" s="110"/>
      <c r="C33" s="18" t="s">
        <v>43</v>
      </c>
      <c r="D33" s="51" t="s">
        <v>35</v>
      </c>
      <c r="E33" s="19">
        <v>45</v>
      </c>
      <c r="F33" s="19">
        <v>4000</v>
      </c>
      <c r="G33" s="20">
        <v>45</v>
      </c>
      <c r="H33" s="21">
        <f t="shared" si="0"/>
        <v>8.0000000000000002E-3</v>
      </c>
      <c r="I33" s="20">
        <v>3</v>
      </c>
      <c r="J33" s="22">
        <f t="shared" si="1"/>
        <v>2.4E-2</v>
      </c>
    </row>
    <row r="34" spans="2:12" x14ac:dyDescent="0.45">
      <c r="B34" s="110"/>
      <c r="C34" s="18" t="s">
        <v>44</v>
      </c>
      <c r="D34" s="51" t="s">
        <v>35</v>
      </c>
      <c r="E34" s="19">
        <v>90</v>
      </c>
      <c r="F34" s="19">
        <v>4000</v>
      </c>
      <c r="G34" s="20">
        <v>15</v>
      </c>
      <c r="H34" s="21">
        <f t="shared" si="0"/>
        <v>5.0000000000000001E-3</v>
      </c>
      <c r="I34" s="20">
        <v>27</v>
      </c>
      <c r="J34" s="22">
        <f t="shared" si="1"/>
        <v>0.13500000000000001</v>
      </c>
    </row>
    <row r="35" spans="2:12" x14ac:dyDescent="0.45">
      <c r="B35" s="110"/>
      <c r="C35" s="18" t="s">
        <v>45</v>
      </c>
      <c r="D35" s="51" t="s">
        <v>35</v>
      </c>
      <c r="E35" s="19">
        <v>90</v>
      </c>
      <c r="F35" s="19">
        <v>4000</v>
      </c>
      <c r="G35" s="20">
        <v>49</v>
      </c>
      <c r="H35" s="21">
        <f t="shared" si="0"/>
        <v>1.7000000000000001E-2</v>
      </c>
      <c r="I35" s="20">
        <v>6</v>
      </c>
      <c r="J35" s="22">
        <f t="shared" si="1"/>
        <v>0.10199999999999999</v>
      </c>
    </row>
    <row r="36" spans="2:12" x14ac:dyDescent="0.45">
      <c r="B36" s="110"/>
      <c r="C36" s="18" t="s">
        <v>46</v>
      </c>
      <c r="D36" s="51" t="s">
        <v>35</v>
      </c>
      <c r="E36" s="19">
        <v>54</v>
      </c>
      <c r="F36" s="19">
        <v>4000</v>
      </c>
      <c r="G36" s="20">
        <v>45</v>
      </c>
      <c r="H36" s="21">
        <f t="shared" si="0"/>
        <v>8.9999999999999993E-3</v>
      </c>
      <c r="I36" s="20">
        <v>82</v>
      </c>
      <c r="J36" s="22">
        <f t="shared" si="1"/>
        <v>0.73799999999999999</v>
      </c>
    </row>
    <row r="37" spans="2:12" x14ac:dyDescent="0.45">
      <c r="B37" s="110"/>
      <c r="C37" s="18" t="s">
        <v>47</v>
      </c>
      <c r="D37" s="51" t="s">
        <v>35</v>
      </c>
      <c r="E37" s="19">
        <v>185</v>
      </c>
      <c r="F37" s="19">
        <v>4000</v>
      </c>
      <c r="G37" s="20">
        <v>35</v>
      </c>
      <c r="H37" s="21">
        <f t="shared" si="0"/>
        <v>2.5000000000000001E-2</v>
      </c>
      <c r="I37" s="20">
        <v>4</v>
      </c>
      <c r="J37" s="22">
        <f t="shared" si="1"/>
        <v>0.1</v>
      </c>
    </row>
    <row r="38" spans="2:12" x14ac:dyDescent="0.45">
      <c r="B38" s="110"/>
      <c r="C38" s="18" t="s">
        <v>47</v>
      </c>
      <c r="D38" s="51" t="s">
        <v>35</v>
      </c>
      <c r="E38" s="19">
        <v>185</v>
      </c>
      <c r="F38" s="19">
        <v>2000</v>
      </c>
      <c r="G38" s="20">
        <v>35</v>
      </c>
      <c r="H38" s="21">
        <f t="shared" si="0"/>
        <v>1.2E-2</v>
      </c>
      <c r="I38" s="20">
        <v>4</v>
      </c>
      <c r="J38" s="22">
        <f t="shared" si="1"/>
        <v>4.8000000000000001E-2</v>
      </c>
    </row>
    <row r="39" spans="2:12" x14ac:dyDescent="0.45">
      <c r="B39" s="110"/>
      <c r="C39" s="18" t="s">
        <v>48</v>
      </c>
      <c r="D39" s="51" t="s">
        <v>35</v>
      </c>
      <c r="E39" s="19">
        <v>185</v>
      </c>
      <c r="F39" s="19">
        <v>4000</v>
      </c>
      <c r="G39" s="20">
        <v>35</v>
      </c>
      <c r="H39" s="21">
        <f t="shared" si="0"/>
        <v>2.5000000000000001E-2</v>
      </c>
      <c r="I39" s="20">
        <v>6</v>
      </c>
      <c r="J39" s="22">
        <f t="shared" si="1"/>
        <v>0.15</v>
      </c>
    </row>
    <row r="40" spans="2:12" x14ac:dyDescent="0.45">
      <c r="B40" s="110"/>
      <c r="C40" s="18" t="s">
        <v>49</v>
      </c>
      <c r="D40" s="51" t="s">
        <v>35</v>
      </c>
      <c r="E40" s="19">
        <v>54</v>
      </c>
      <c r="F40" s="19">
        <v>4000</v>
      </c>
      <c r="G40" s="20">
        <v>45</v>
      </c>
      <c r="H40" s="21">
        <f t="shared" si="0"/>
        <v>8.9999999999999993E-3</v>
      </c>
      <c r="I40" s="20">
        <v>6</v>
      </c>
      <c r="J40" s="22">
        <f t="shared" si="1"/>
        <v>5.3999999999999999E-2</v>
      </c>
    </row>
    <row r="41" spans="2:12" x14ac:dyDescent="0.45">
      <c r="B41" s="110"/>
      <c r="C41" s="18" t="s">
        <v>49</v>
      </c>
      <c r="D41" s="51" t="s">
        <v>35</v>
      </c>
      <c r="E41" s="19">
        <v>105</v>
      </c>
      <c r="F41" s="19">
        <v>4000</v>
      </c>
      <c r="G41" s="20">
        <v>20</v>
      </c>
      <c r="H41" s="21">
        <f>ROUNDDOWN(E41/1000*F41/1000*G41/1000,3)</f>
        <v>8.0000000000000002E-3</v>
      </c>
      <c r="I41" s="20">
        <v>8</v>
      </c>
      <c r="J41" s="22">
        <f t="shared" si="1"/>
        <v>6.4000000000000001E-2</v>
      </c>
    </row>
    <row r="42" spans="2:12" x14ac:dyDescent="0.45">
      <c r="B42" s="110"/>
      <c r="C42" s="18" t="s">
        <v>50</v>
      </c>
      <c r="D42" s="51" t="s">
        <v>35</v>
      </c>
      <c r="E42" s="19">
        <v>275</v>
      </c>
      <c r="F42" s="19">
        <v>4000</v>
      </c>
      <c r="G42" s="20">
        <v>50</v>
      </c>
      <c r="H42" s="21">
        <f t="shared" si="0"/>
        <v>5.5E-2</v>
      </c>
      <c r="I42" s="20">
        <v>3</v>
      </c>
      <c r="J42" s="22">
        <f t="shared" si="1"/>
        <v>0.16500000000000001</v>
      </c>
    </row>
    <row r="43" spans="2:12" x14ac:dyDescent="0.45">
      <c r="B43" s="110"/>
      <c r="C43" s="18" t="s">
        <v>50</v>
      </c>
      <c r="D43" s="51" t="s">
        <v>35</v>
      </c>
      <c r="E43" s="19">
        <v>215</v>
      </c>
      <c r="F43" s="19">
        <v>3000</v>
      </c>
      <c r="G43" s="20">
        <v>50</v>
      </c>
      <c r="H43" s="21">
        <f t="shared" si="0"/>
        <v>3.2000000000000001E-2</v>
      </c>
      <c r="I43" s="20">
        <v>2</v>
      </c>
      <c r="J43" s="22">
        <f t="shared" si="1"/>
        <v>6.4000000000000001E-2</v>
      </c>
    </row>
    <row r="44" spans="2:12" x14ac:dyDescent="0.45">
      <c r="B44" s="110"/>
      <c r="C44" s="18" t="s">
        <v>50</v>
      </c>
      <c r="D44" s="51" t="s">
        <v>35</v>
      </c>
      <c r="E44" s="19">
        <v>215</v>
      </c>
      <c r="F44" s="19">
        <v>2000</v>
      </c>
      <c r="G44" s="20">
        <v>50</v>
      </c>
      <c r="H44" s="21">
        <f>ROUNDDOWN(E44/1000*F44/1000*G44/1000,3)</f>
        <v>2.1000000000000001E-2</v>
      </c>
      <c r="I44" s="20">
        <v>3</v>
      </c>
      <c r="J44" s="22">
        <f t="shared" si="1"/>
        <v>6.3E-2</v>
      </c>
    </row>
    <row r="45" spans="2:12" x14ac:dyDescent="0.45">
      <c r="B45" s="111"/>
      <c r="C45" s="36" t="s">
        <v>51</v>
      </c>
      <c r="D45" s="57" t="s">
        <v>35</v>
      </c>
      <c r="E45" s="37">
        <v>185</v>
      </c>
      <c r="F45" s="37">
        <v>500</v>
      </c>
      <c r="G45" s="38">
        <v>50</v>
      </c>
      <c r="H45" s="39">
        <f>ROUNDDOWN(E45/1000*F45/1000*G45/1000,3)</f>
        <v>4.0000000000000001E-3</v>
      </c>
      <c r="I45" s="38">
        <v>22</v>
      </c>
      <c r="J45" s="27">
        <f t="shared" si="1"/>
        <v>8.7999999999999995E-2</v>
      </c>
    </row>
    <row r="46" spans="2:12" x14ac:dyDescent="0.45">
      <c r="C46" s="108" t="s">
        <v>36</v>
      </c>
      <c r="D46" s="109"/>
      <c r="E46" s="109"/>
      <c r="F46" s="109"/>
      <c r="G46" s="109"/>
      <c r="H46" s="109"/>
      <c r="I46" s="112"/>
      <c r="J46" s="40">
        <f>ROUNDDOWN(SUM(J13:J45),3)</f>
        <v>6.8310000000000004</v>
      </c>
    </row>
    <row r="47" spans="2:12" x14ac:dyDescent="0.45">
      <c r="C47" s="104" t="s">
        <v>52</v>
      </c>
      <c r="D47" s="105"/>
      <c r="E47" s="105"/>
      <c r="F47" s="105"/>
      <c r="G47" s="105"/>
      <c r="H47" s="105"/>
      <c r="I47" s="105"/>
      <c r="J47" s="41">
        <f>J12+J46</f>
        <v>10.013</v>
      </c>
    </row>
    <row r="48" spans="2:12" ht="86.4" x14ac:dyDescent="0.45">
      <c r="C48" s="93" t="s">
        <v>53</v>
      </c>
      <c r="D48" s="93"/>
      <c r="E48" s="93"/>
      <c r="F48" s="93"/>
      <c r="G48" s="93"/>
      <c r="H48" s="93"/>
      <c r="I48" s="93"/>
      <c r="J48" s="93"/>
      <c r="K48" s="42"/>
      <c r="L48" s="42"/>
    </row>
    <row r="49" spans="3:12" ht="97.2" x14ac:dyDescent="0.45">
      <c r="C49" s="93" t="s">
        <v>54</v>
      </c>
      <c r="D49" s="93"/>
      <c r="E49" s="93"/>
      <c r="F49" s="93"/>
      <c r="G49" s="93"/>
      <c r="H49" s="93"/>
      <c r="I49" s="93"/>
      <c r="J49" s="93"/>
      <c r="K49" s="42"/>
      <c r="L49" s="42"/>
    </row>
    <row r="50" spans="3:12" x14ac:dyDescent="0.45">
      <c r="C50" s="7"/>
      <c r="D50" s="7"/>
      <c r="E50" s="7"/>
      <c r="F50" s="7"/>
      <c r="G50" s="7"/>
      <c r="H50" s="7"/>
      <c r="I50" s="7"/>
      <c r="J50" s="7"/>
      <c r="K50" s="7"/>
      <c r="L50" s="7"/>
    </row>
    <row r="51" spans="3:12" x14ac:dyDescent="0.45">
      <c r="C51" s="8" t="s">
        <v>55</v>
      </c>
      <c r="D51" s="48"/>
      <c r="E51" s="8"/>
      <c r="F51" s="8"/>
      <c r="G51" s="8"/>
      <c r="H51" s="8"/>
      <c r="I51" s="8"/>
      <c r="J51" s="8"/>
      <c r="K51" s="8"/>
      <c r="L51" s="8"/>
    </row>
    <row r="52" spans="3:12" ht="26.4" x14ac:dyDescent="0.45">
      <c r="C52" s="100" t="s">
        <v>6</v>
      </c>
      <c r="D52" s="102" t="s">
        <v>23</v>
      </c>
      <c r="E52" s="104" t="s">
        <v>24</v>
      </c>
      <c r="F52" s="105"/>
      <c r="G52" s="105"/>
      <c r="H52" s="106"/>
      <c r="I52" s="107" t="s">
        <v>25</v>
      </c>
      <c r="J52" s="9" t="s">
        <v>26</v>
      </c>
    </row>
    <row r="53" spans="3:12" x14ac:dyDescent="0.45">
      <c r="C53" s="101"/>
      <c r="D53" s="103"/>
      <c r="E53" s="10" t="s">
        <v>27</v>
      </c>
      <c r="F53" s="10" t="s">
        <v>28</v>
      </c>
      <c r="G53" s="11" t="s">
        <v>29</v>
      </c>
      <c r="H53" s="12" t="s">
        <v>30</v>
      </c>
      <c r="I53" s="101"/>
      <c r="J53" s="11" t="s">
        <v>30</v>
      </c>
    </row>
    <row r="54" spans="3:12" x14ac:dyDescent="0.45">
      <c r="C54" s="13" t="s">
        <v>56</v>
      </c>
      <c r="D54" s="49" t="s">
        <v>33</v>
      </c>
      <c r="E54" s="14">
        <v>105</v>
      </c>
      <c r="F54" s="14">
        <v>4000</v>
      </c>
      <c r="G54" s="15">
        <v>105</v>
      </c>
      <c r="H54" s="16">
        <f t="shared" ref="H54:H67" si="2">ROUNDDOWN(E54/1000*F54/1000*G54/1000,3)</f>
        <v>4.3999999999999997E-2</v>
      </c>
      <c r="I54" s="15">
        <v>14</v>
      </c>
      <c r="J54" s="17">
        <f t="shared" ref="J54:J67" si="3">ROUNDDOWN(H54*I54,3)</f>
        <v>0.61599999999999999</v>
      </c>
    </row>
    <row r="55" spans="3:12" x14ac:dyDescent="0.45">
      <c r="C55" s="18" t="s">
        <v>56</v>
      </c>
      <c r="D55" s="51" t="s">
        <v>33</v>
      </c>
      <c r="E55" s="19">
        <v>105</v>
      </c>
      <c r="F55" s="19">
        <v>3000</v>
      </c>
      <c r="G55" s="20">
        <v>105</v>
      </c>
      <c r="H55" s="21">
        <f t="shared" si="2"/>
        <v>3.3000000000000002E-2</v>
      </c>
      <c r="I55" s="20">
        <v>5</v>
      </c>
      <c r="J55" s="22">
        <f t="shared" si="3"/>
        <v>0.16500000000000001</v>
      </c>
    </row>
    <row r="56" spans="3:12" x14ac:dyDescent="0.45">
      <c r="C56" s="18" t="s">
        <v>57</v>
      </c>
      <c r="D56" s="51" t="s">
        <v>33</v>
      </c>
      <c r="E56" s="19">
        <v>90</v>
      </c>
      <c r="F56" s="19">
        <v>7000</v>
      </c>
      <c r="G56" s="20">
        <v>90</v>
      </c>
      <c r="H56" s="21">
        <f t="shared" si="2"/>
        <v>5.6000000000000001E-2</v>
      </c>
      <c r="I56" s="20">
        <v>6</v>
      </c>
      <c r="J56" s="22">
        <f t="shared" si="3"/>
        <v>0.33600000000000002</v>
      </c>
    </row>
    <row r="57" spans="3:12" x14ac:dyDescent="0.45">
      <c r="C57" s="18" t="s">
        <v>57</v>
      </c>
      <c r="D57" s="51" t="s">
        <v>33</v>
      </c>
      <c r="E57" s="19">
        <v>90</v>
      </c>
      <c r="F57" s="19">
        <v>3000</v>
      </c>
      <c r="G57" s="20">
        <v>90</v>
      </c>
      <c r="H57" s="21">
        <f t="shared" si="2"/>
        <v>2.4E-2</v>
      </c>
      <c r="I57" s="20">
        <v>3</v>
      </c>
      <c r="J57" s="22">
        <f t="shared" si="3"/>
        <v>7.1999999999999995E-2</v>
      </c>
    </row>
    <row r="58" spans="3:12" x14ac:dyDescent="0.45">
      <c r="C58" s="18" t="s">
        <v>57</v>
      </c>
      <c r="D58" s="51" t="s">
        <v>33</v>
      </c>
      <c r="E58" s="19">
        <v>90</v>
      </c>
      <c r="F58" s="19">
        <v>2000</v>
      </c>
      <c r="G58" s="20">
        <v>90</v>
      </c>
      <c r="H58" s="21">
        <f t="shared" si="2"/>
        <v>1.6E-2</v>
      </c>
      <c r="I58" s="20">
        <v>20</v>
      </c>
      <c r="J58" s="22">
        <f t="shared" si="3"/>
        <v>0.32</v>
      </c>
    </row>
    <row r="59" spans="3:12" x14ac:dyDescent="0.45">
      <c r="C59" s="18" t="s">
        <v>38</v>
      </c>
      <c r="D59" s="51" t="s">
        <v>35</v>
      </c>
      <c r="E59" s="19">
        <v>105</v>
      </c>
      <c r="F59" s="19">
        <v>4000</v>
      </c>
      <c r="G59" s="20">
        <v>105</v>
      </c>
      <c r="H59" s="21">
        <f t="shared" si="2"/>
        <v>4.3999999999999997E-2</v>
      </c>
      <c r="I59" s="20">
        <v>1</v>
      </c>
      <c r="J59" s="22">
        <f t="shared" si="3"/>
        <v>4.3999999999999997E-2</v>
      </c>
    </row>
    <row r="60" spans="3:12" x14ac:dyDescent="0.45">
      <c r="C60" s="18" t="s">
        <v>38</v>
      </c>
      <c r="D60" s="51" t="s">
        <v>35</v>
      </c>
      <c r="E60" s="19">
        <v>105</v>
      </c>
      <c r="F60" s="19">
        <v>3000</v>
      </c>
      <c r="G60" s="20">
        <v>105</v>
      </c>
      <c r="H60" s="21">
        <f t="shared" si="2"/>
        <v>3.3000000000000002E-2</v>
      </c>
      <c r="I60" s="20">
        <v>9</v>
      </c>
      <c r="J60" s="22">
        <f t="shared" si="3"/>
        <v>0.29699999999999999</v>
      </c>
    </row>
    <row r="61" spans="3:12" x14ac:dyDescent="0.45">
      <c r="C61" s="18" t="s">
        <v>58</v>
      </c>
      <c r="D61" s="51" t="s">
        <v>35</v>
      </c>
      <c r="E61" s="19">
        <v>105</v>
      </c>
      <c r="F61" s="19">
        <v>4000</v>
      </c>
      <c r="G61" s="20">
        <v>105</v>
      </c>
      <c r="H61" s="21">
        <f t="shared" si="2"/>
        <v>4.3999999999999997E-2</v>
      </c>
      <c r="I61" s="20">
        <v>12</v>
      </c>
      <c r="J61" s="22">
        <f t="shared" si="3"/>
        <v>0.52800000000000002</v>
      </c>
    </row>
    <row r="62" spans="3:12" x14ac:dyDescent="0.45">
      <c r="C62" s="18" t="s">
        <v>59</v>
      </c>
      <c r="D62" s="51" t="s">
        <v>35</v>
      </c>
      <c r="E62" s="19">
        <v>105</v>
      </c>
      <c r="F62" s="19">
        <v>4000</v>
      </c>
      <c r="G62" s="20">
        <v>105</v>
      </c>
      <c r="H62" s="21">
        <f t="shared" si="2"/>
        <v>4.3999999999999997E-2</v>
      </c>
      <c r="I62" s="20">
        <v>3</v>
      </c>
      <c r="J62" s="22">
        <f t="shared" si="3"/>
        <v>0.13200000000000001</v>
      </c>
    </row>
    <row r="63" spans="3:12" x14ac:dyDescent="0.45">
      <c r="C63" s="18" t="s">
        <v>60</v>
      </c>
      <c r="D63" s="51" t="s">
        <v>35</v>
      </c>
      <c r="E63" s="19">
        <v>105</v>
      </c>
      <c r="F63" s="19">
        <v>4000</v>
      </c>
      <c r="G63" s="20">
        <v>105</v>
      </c>
      <c r="H63" s="21">
        <f t="shared" si="2"/>
        <v>4.3999999999999997E-2</v>
      </c>
      <c r="I63" s="20">
        <v>1</v>
      </c>
      <c r="J63" s="22">
        <f t="shared" si="3"/>
        <v>4.3999999999999997E-2</v>
      </c>
    </row>
    <row r="64" spans="3:12" x14ac:dyDescent="0.45">
      <c r="C64" s="18" t="s">
        <v>61</v>
      </c>
      <c r="D64" s="51" t="s">
        <v>35</v>
      </c>
      <c r="E64" s="19">
        <v>105</v>
      </c>
      <c r="F64" s="19">
        <v>2000</v>
      </c>
      <c r="G64" s="20">
        <v>105</v>
      </c>
      <c r="H64" s="21">
        <f t="shared" si="2"/>
        <v>2.1999999999999999E-2</v>
      </c>
      <c r="I64" s="20">
        <v>8</v>
      </c>
      <c r="J64" s="22">
        <f t="shared" si="3"/>
        <v>0.17599999999999999</v>
      </c>
    </row>
    <row r="65" spans="3:12" x14ac:dyDescent="0.45">
      <c r="C65" s="18" t="s">
        <v>61</v>
      </c>
      <c r="D65" s="51" t="s">
        <v>35</v>
      </c>
      <c r="E65" s="19">
        <v>105</v>
      </c>
      <c r="F65" s="19">
        <v>1000</v>
      </c>
      <c r="G65" s="20">
        <v>105</v>
      </c>
      <c r="H65" s="21">
        <f>ROUNDDOWN(E65/1000*F65/1000*G65/1000,3)</f>
        <v>1.0999999999999999E-2</v>
      </c>
      <c r="I65" s="20">
        <v>16</v>
      </c>
      <c r="J65" s="22">
        <f>ROUNDDOWN(H65*I65,3)</f>
        <v>0.17599999999999999</v>
      </c>
    </row>
    <row r="66" spans="3:12" x14ac:dyDescent="0.45">
      <c r="C66" s="18" t="s">
        <v>61</v>
      </c>
      <c r="D66" s="51" t="s">
        <v>35</v>
      </c>
      <c r="E66" s="19">
        <v>105</v>
      </c>
      <c r="F66" s="19">
        <v>500</v>
      </c>
      <c r="G66" s="20">
        <v>105</v>
      </c>
      <c r="H66" s="21">
        <f t="shared" si="2"/>
        <v>5.0000000000000001E-3</v>
      </c>
      <c r="I66" s="20">
        <v>8</v>
      </c>
      <c r="J66" s="22">
        <f t="shared" si="3"/>
        <v>0.04</v>
      </c>
    </row>
    <row r="67" spans="3:12" x14ac:dyDescent="0.45">
      <c r="C67" s="36" t="s">
        <v>62</v>
      </c>
      <c r="D67" s="57" t="s">
        <v>33</v>
      </c>
      <c r="E67" s="37">
        <v>80</v>
      </c>
      <c r="F67" s="37">
        <v>1000</v>
      </c>
      <c r="G67" s="38">
        <v>45</v>
      </c>
      <c r="H67" s="39">
        <f t="shared" si="2"/>
        <v>3.0000000000000001E-3</v>
      </c>
      <c r="I67" s="38">
        <v>51</v>
      </c>
      <c r="J67" s="27">
        <f t="shared" si="3"/>
        <v>0.153</v>
      </c>
    </row>
    <row r="68" spans="3:12" x14ac:dyDescent="0.45">
      <c r="C68" s="104" t="s">
        <v>63</v>
      </c>
      <c r="D68" s="105"/>
      <c r="E68" s="105"/>
      <c r="F68" s="105"/>
      <c r="G68" s="105"/>
      <c r="H68" s="105"/>
      <c r="I68" s="105"/>
      <c r="J68" s="41">
        <f>ROUNDDOWN(SUM(J54:J67),3)</f>
        <v>3.0990000000000002</v>
      </c>
    </row>
    <row r="69" spans="3:12" ht="86.4" x14ac:dyDescent="0.45">
      <c r="C69" s="93" t="s">
        <v>53</v>
      </c>
      <c r="D69" s="93"/>
      <c r="E69" s="93"/>
      <c r="F69" s="93"/>
      <c r="G69" s="93"/>
      <c r="H69" s="93"/>
      <c r="I69" s="93"/>
      <c r="J69" s="93"/>
      <c r="K69" s="42"/>
      <c r="L69" s="42"/>
    </row>
    <row r="70" spans="3:12" x14ac:dyDescent="0.15">
      <c r="C70" s="99" t="s">
        <v>64</v>
      </c>
      <c r="D70" s="99"/>
      <c r="E70" s="99"/>
      <c r="F70" s="99"/>
      <c r="G70" s="99"/>
      <c r="H70" s="99"/>
      <c r="I70" s="99"/>
      <c r="J70" s="99"/>
      <c r="K70" s="42"/>
      <c r="L70" s="42"/>
    </row>
    <row r="71" spans="3:12" x14ac:dyDescent="0.45">
      <c r="C71" s="43"/>
      <c r="D71" s="43"/>
      <c r="E71" s="43"/>
      <c r="F71" s="43"/>
      <c r="G71" s="43"/>
      <c r="H71" s="43"/>
      <c r="I71" s="43"/>
      <c r="J71" s="43"/>
      <c r="K71" s="42"/>
      <c r="L71" s="42"/>
    </row>
    <row r="72" spans="3:12" x14ac:dyDescent="0.45">
      <c r="C72" s="8" t="s">
        <v>65</v>
      </c>
      <c r="D72" s="48"/>
      <c r="E72" s="8"/>
      <c r="F72" s="8"/>
      <c r="G72" s="8"/>
      <c r="H72" s="8"/>
      <c r="I72" s="8"/>
      <c r="J72" s="8"/>
      <c r="K72" s="8"/>
      <c r="L72" s="8"/>
    </row>
    <row r="73" spans="3:12" ht="26.4" x14ac:dyDescent="0.45">
      <c r="C73" s="100" t="s">
        <v>6</v>
      </c>
      <c r="D73" s="102" t="s">
        <v>23</v>
      </c>
      <c r="E73" s="104" t="s">
        <v>24</v>
      </c>
      <c r="F73" s="105"/>
      <c r="G73" s="105"/>
      <c r="H73" s="106"/>
      <c r="I73" s="107" t="s">
        <v>25</v>
      </c>
      <c r="J73" s="9" t="s">
        <v>26</v>
      </c>
    </row>
    <row r="74" spans="3:12" x14ac:dyDescent="0.45">
      <c r="C74" s="101"/>
      <c r="D74" s="103"/>
      <c r="E74" s="10" t="s">
        <v>27</v>
      </c>
      <c r="F74" s="10" t="s">
        <v>28</v>
      </c>
      <c r="G74" s="11" t="s">
        <v>29</v>
      </c>
      <c r="H74" s="12" t="s">
        <v>30</v>
      </c>
      <c r="I74" s="101"/>
      <c r="J74" s="11" t="s">
        <v>30</v>
      </c>
    </row>
    <row r="75" spans="3:12" x14ac:dyDescent="0.45">
      <c r="C75" s="13" t="s">
        <v>38</v>
      </c>
      <c r="D75" s="49" t="s">
        <v>66</v>
      </c>
      <c r="E75" s="14">
        <v>330</v>
      </c>
      <c r="F75" s="14">
        <v>4000</v>
      </c>
      <c r="G75" s="15">
        <v>120</v>
      </c>
      <c r="H75" s="16">
        <f t="shared" ref="H75:H88" si="4">ROUNDDOWN(E75/1000*F75/1000*G75/1000,3)</f>
        <v>0.158</v>
      </c>
      <c r="I75" s="15">
        <v>2</v>
      </c>
      <c r="J75" s="17">
        <f t="shared" ref="J75:J88" si="5">ROUNDDOWN(H75*I75,3)</f>
        <v>0.316</v>
      </c>
    </row>
    <row r="76" spans="3:12" x14ac:dyDescent="0.45">
      <c r="C76" s="18" t="s">
        <v>38</v>
      </c>
      <c r="D76" s="51" t="s">
        <v>66</v>
      </c>
      <c r="E76" s="19">
        <v>330</v>
      </c>
      <c r="F76" s="19">
        <v>6000</v>
      </c>
      <c r="G76" s="20">
        <v>105</v>
      </c>
      <c r="H76" s="21">
        <f t="shared" si="4"/>
        <v>0.20699999999999999</v>
      </c>
      <c r="I76" s="20">
        <v>1</v>
      </c>
      <c r="J76" s="22">
        <f t="shared" si="5"/>
        <v>0.20699999999999999</v>
      </c>
    </row>
    <row r="77" spans="3:12" x14ac:dyDescent="0.45">
      <c r="C77" s="18" t="s">
        <v>38</v>
      </c>
      <c r="D77" s="51" t="s">
        <v>66</v>
      </c>
      <c r="E77" s="19">
        <v>330</v>
      </c>
      <c r="F77" s="19">
        <v>4000</v>
      </c>
      <c r="G77" s="20">
        <v>105</v>
      </c>
      <c r="H77" s="21">
        <f t="shared" si="4"/>
        <v>0.13800000000000001</v>
      </c>
      <c r="I77" s="20">
        <v>1</v>
      </c>
      <c r="J77" s="22">
        <f t="shared" si="5"/>
        <v>0.13800000000000001</v>
      </c>
    </row>
    <row r="78" spans="3:12" x14ac:dyDescent="0.45">
      <c r="C78" s="18" t="s">
        <v>38</v>
      </c>
      <c r="D78" s="51" t="s">
        <v>66</v>
      </c>
      <c r="E78" s="19">
        <v>300</v>
      </c>
      <c r="F78" s="19">
        <v>4000</v>
      </c>
      <c r="G78" s="20">
        <v>105</v>
      </c>
      <c r="H78" s="21">
        <f t="shared" si="4"/>
        <v>0.126</v>
      </c>
      <c r="I78" s="20">
        <v>1</v>
      </c>
      <c r="J78" s="22">
        <f t="shared" si="5"/>
        <v>0.126</v>
      </c>
    </row>
    <row r="79" spans="3:12" x14ac:dyDescent="0.45">
      <c r="C79" s="18" t="s">
        <v>67</v>
      </c>
      <c r="D79" s="51" t="s">
        <v>68</v>
      </c>
      <c r="E79" s="19">
        <v>105</v>
      </c>
      <c r="F79" s="19">
        <v>3000</v>
      </c>
      <c r="G79" s="20">
        <v>27</v>
      </c>
      <c r="H79" s="21">
        <f t="shared" si="4"/>
        <v>8.0000000000000002E-3</v>
      </c>
      <c r="I79" s="20">
        <v>66</v>
      </c>
      <c r="J79" s="22">
        <f t="shared" si="5"/>
        <v>0.52800000000000002</v>
      </c>
    </row>
    <row r="80" spans="3:12" x14ac:dyDescent="0.45">
      <c r="C80" s="18" t="s">
        <v>67</v>
      </c>
      <c r="D80" s="51" t="s">
        <v>68</v>
      </c>
      <c r="E80" s="19">
        <v>105</v>
      </c>
      <c r="F80" s="19">
        <v>3000</v>
      </c>
      <c r="G80" s="20">
        <v>45</v>
      </c>
      <c r="H80" s="21">
        <f t="shared" si="4"/>
        <v>1.4E-2</v>
      </c>
      <c r="I80" s="20">
        <v>66</v>
      </c>
      <c r="J80" s="22">
        <f t="shared" si="5"/>
        <v>0.92400000000000004</v>
      </c>
    </row>
    <row r="81" spans="3:12" x14ac:dyDescent="0.45">
      <c r="C81" s="18" t="s">
        <v>67</v>
      </c>
      <c r="D81" s="51" t="s">
        <v>68</v>
      </c>
      <c r="E81" s="19">
        <v>105</v>
      </c>
      <c r="F81" s="19">
        <v>700</v>
      </c>
      <c r="G81" s="20">
        <v>27</v>
      </c>
      <c r="H81" s="21">
        <f t="shared" si="4"/>
        <v>1E-3</v>
      </c>
      <c r="I81" s="20">
        <v>23</v>
      </c>
      <c r="J81" s="22">
        <f t="shared" si="5"/>
        <v>2.3E-2</v>
      </c>
    </row>
    <row r="82" spans="3:12" x14ac:dyDescent="0.45">
      <c r="C82" s="18" t="s">
        <v>67</v>
      </c>
      <c r="D82" s="51" t="s">
        <v>68</v>
      </c>
      <c r="E82" s="19">
        <v>105</v>
      </c>
      <c r="F82" s="19">
        <v>700</v>
      </c>
      <c r="G82" s="20">
        <v>45</v>
      </c>
      <c r="H82" s="21">
        <f t="shared" si="4"/>
        <v>3.0000000000000001E-3</v>
      </c>
      <c r="I82" s="20">
        <v>37</v>
      </c>
      <c r="J82" s="22">
        <f t="shared" si="5"/>
        <v>0.111</v>
      </c>
    </row>
    <row r="83" spans="3:12" x14ac:dyDescent="0.45">
      <c r="C83" s="18" t="s">
        <v>44</v>
      </c>
      <c r="D83" s="51" t="s">
        <v>66</v>
      </c>
      <c r="E83" s="19">
        <v>105</v>
      </c>
      <c r="F83" s="19">
        <v>3000</v>
      </c>
      <c r="G83" s="20">
        <v>45</v>
      </c>
      <c r="H83" s="21">
        <f t="shared" si="4"/>
        <v>1.4E-2</v>
      </c>
      <c r="I83" s="20">
        <v>10</v>
      </c>
      <c r="J83" s="22">
        <f t="shared" si="5"/>
        <v>0.14000000000000001</v>
      </c>
    </row>
    <row r="84" spans="3:12" x14ac:dyDescent="0.45">
      <c r="C84" s="18" t="s">
        <v>69</v>
      </c>
      <c r="D84" s="51" t="s">
        <v>68</v>
      </c>
      <c r="E84" s="19">
        <v>40</v>
      </c>
      <c r="F84" s="19">
        <v>4000</v>
      </c>
      <c r="G84" s="20">
        <v>16</v>
      </c>
      <c r="H84" s="21">
        <f t="shared" si="4"/>
        <v>2E-3</v>
      </c>
      <c r="I84" s="20">
        <v>240</v>
      </c>
      <c r="J84" s="22">
        <f t="shared" si="5"/>
        <v>0.48</v>
      </c>
    </row>
    <row r="85" spans="3:12" x14ac:dyDescent="0.45">
      <c r="C85" s="18" t="s">
        <v>70</v>
      </c>
      <c r="D85" s="51" t="s">
        <v>68</v>
      </c>
      <c r="E85" s="19">
        <v>40</v>
      </c>
      <c r="F85" s="19">
        <v>4000</v>
      </c>
      <c r="G85" s="20">
        <v>30</v>
      </c>
      <c r="H85" s="21">
        <f t="shared" si="4"/>
        <v>4.0000000000000001E-3</v>
      </c>
      <c r="I85" s="20">
        <v>144</v>
      </c>
      <c r="J85" s="22">
        <f t="shared" si="5"/>
        <v>0.57599999999999996</v>
      </c>
    </row>
    <row r="86" spans="3:12" x14ac:dyDescent="0.45">
      <c r="C86" s="18" t="s">
        <v>39</v>
      </c>
      <c r="D86" s="51" t="s">
        <v>68</v>
      </c>
      <c r="E86" s="19">
        <v>90</v>
      </c>
      <c r="F86" s="19">
        <v>3000</v>
      </c>
      <c r="G86" s="20">
        <v>21</v>
      </c>
      <c r="H86" s="21">
        <f t="shared" si="4"/>
        <v>5.0000000000000001E-3</v>
      </c>
      <c r="I86" s="20">
        <v>30</v>
      </c>
      <c r="J86" s="22">
        <f t="shared" si="5"/>
        <v>0.15</v>
      </c>
    </row>
    <row r="87" spans="3:12" x14ac:dyDescent="0.45">
      <c r="C87" s="18" t="s">
        <v>62</v>
      </c>
      <c r="D87" s="51" t="s">
        <v>68</v>
      </c>
      <c r="E87" s="19">
        <v>105</v>
      </c>
      <c r="F87" s="19">
        <v>1000</v>
      </c>
      <c r="G87" s="20">
        <v>45</v>
      </c>
      <c r="H87" s="21">
        <f>ROUNDDOWN(E87/1000*F87/1000*G87/1000,3)</f>
        <v>4.0000000000000001E-3</v>
      </c>
      <c r="I87" s="20">
        <v>30</v>
      </c>
      <c r="J87" s="22">
        <f t="shared" si="5"/>
        <v>0.12</v>
      </c>
    </row>
    <row r="88" spans="3:12" x14ac:dyDescent="0.45">
      <c r="C88" s="36"/>
      <c r="D88" s="57"/>
      <c r="E88" s="37"/>
      <c r="F88" s="37"/>
      <c r="G88" s="38"/>
      <c r="H88" s="39">
        <f t="shared" si="4"/>
        <v>0</v>
      </c>
      <c r="I88" s="38"/>
      <c r="J88" s="27">
        <f t="shared" si="5"/>
        <v>0</v>
      </c>
    </row>
    <row r="89" spans="3:12" x14ac:dyDescent="0.45">
      <c r="C89" s="104" t="s">
        <v>71</v>
      </c>
      <c r="D89" s="105"/>
      <c r="E89" s="105"/>
      <c r="F89" s="105"/>
      <c r="G89" s="105"/>
      <c r="H89" s="105"/>
      <c r="I89" s="105"/>
      <c r="J89" s="41">
        <f>ROUNDDOWN(SUM(J75:J88),3)</f>
        <v>3.839</v>
      </c>
    </row>
    <row r="90" spans="3:12" ht="86.4" x14ac:dyDescent="0.45">
      <c r="C90" s="93" t="s">
        <v>53</v>
      </c>
      <c r="D90" s="93"/>
      <c r="E90" s="93"/>
      <c r="F90" s="93"/>
      <c r="G90" s="93"/>
      <c r="H90" s="93"/>
      <c r="I90" s="93"/>
      <c r="J90" s="93"/>
      <c r="K90" s="42"/>
      <c r="L90" s="42"/>
    </row>
    <row r="91" spans="3:12" x14ac:dyDescent="0.45">
      <c r="C91" s="44"/>
      <c r="D91" s="58"/>
      <c r="E91" s="44"/>
      <c r="F91" s="44"/>
      <c r="G91" s="44"/>
      <c r="H91" s="44"/>
      <c r="I91" s="44"/>
      <c r="J91" s="44"/>
      <c r="K91" s="44"/>
      <c r="L91" s="44"/>
    </row>
    <row r="92" spans="3:12" x14ac:dyDescent="0.45">
      <c r="C92" s="44"/>
      <c r="D92" s="58"/>
      <c r="E92" s="44"/>
      <c r="F92" s="44"/>
      <c r="G92" s="44"/>
      <c r="H92" s="44"/>
      <c r="I92" s="44"/>
      <c r="J92" s="44"/>
      <c r="K92" s="44"/>
      <c r="L92" s="44"/>
    </row>
    <row r="93" spans="3:12" x14ac:dyDescent="0.45">
      <c r="C93" s="44"/>
      <c r="D93" s="58"/>
      <c r="E93" s="44"/>
      <c r="F93" s="44"/>
      <c r="G93" s="44"/>
      <c r="H93" s="44"/>
      <c r="I93" s="44"/>
      <c r="J93" s="44"/>
      <c r="K93" s="44"/>
      <c r="L93" s="44"/>
    </row>
    <row r="95" spans="3:12" x14ac:dyDescent="0.45">
      <c r="C95" s="5" t="s">
        <v>72</v>
      </c>
      <c r="D95" s="45"/>
      <c r="E95" s="45"/>
      <c r="F95" s="45"/>
      <c r="G95" s="46"/>
      <c r="H95" s="5"/>
    </row>
    <row r="96" spans="3:12" x14ac:dyDescent="0.2">
      <c r="D96" s="59"/>
      <c r="E96" s="47"/>
      <c r="F96" s="47"/>
      <c r="G96" s="47"/>
      <c r="H96" s="47"/>
    </row>
    <row r="97" spans="3:10" x14ac:dyDescent="0.45">
      <c r="C97" s="94" t="s">
        <v>73</v>
      </c>
      <c r="D97" s="94"/>
      <c r="E97" s="95" t="s">
        <v>16</v>
      </c>
      <c r="F97" s="95"/>
      <c r="G97" s="45" t="s">
        <v>17</v>
      </c>
      <c r="H97" s="96"/>
      <c r="I97" s="97">
        <f>J47/(J47+J68+J89)</f>
        <v>0.59070261341513775</v>
      </c>
      <c r="J97" s="5" t="s">
        <v>18</v>
      </c>
    </row>
    <row r="98" spans="3:10" x14ac:dyDescent="0.45">
      <c r="C98" s="94"/>
      <c r="D98" s="94"/>
      <c r="E98" s="45" t="s">
        <v>74</v>
      </c>
      <c r="F98" s="45"/>
      <c r="G98" s="45"/>
      <c r="H98" s="96"/>
      <c r="I98" s="98"/>
      <c r="J98" s="5"/>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様式５-1(木造・申込書)</vt:lpstr>
      <vt:lpstr>様式５-２(木造・数計)</vt:lpstr>
      <vt:lpstr>別記様式１号（例）</vt:lpstr>
      <vt:lpstr>'様式５-1(木造・申込書)'!Print_Area</vt:lpstr>
      <vt:lpstr>'様式５-２(木造・数計)'!Print_Area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藤崎 晶代</dc:creator>
  <cp:keywords/>
  <dc:description/>
  <cp:lastModifiedBy>吉岡 さんご</cp:lastModifiedBy>
  <cp:revision/>
  <dcterms:created xsi:type="dcterms:W3CDTF">2006-09-13T11:12:02Z</dcterms:created>
  <dcterms:modified xsi:type="dcterms:W3CDTF">2024-03-01T02:04:03Z</dcterms:modified>
  <cp:category/>
  <cp:contentStatus/>
</cp:coreProperties>
</file>