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060020\Downloads\"/>
    </mc:Choice>
  </mc:AlternateContent>
  <xr:revisionPtr revIDLastSave="0" documentId="13_ncr:1_{22B06353-FCD7-439A-A442-CF2640D5D743}" xr6:coauthVersionLast="47" xr6:coauthVersionMax="47" xr10:uidLastSave="{00000000-0000-0000-0000-000000000000}"/>
  <bookViews>
    <workbookView xWindow="-108" yWindow="-108" windowWidth="23256" windowHeight="12456" tabRatio="586" xr2:uid="{8258F025-0FFF-4840-BD30-4BEE11C7D0BF}"/>
  </bookViews>
  <sheets>
    <sheet name="分析シート" sheetId="6" r:id="rId1"/>
    <sheet name="（参考）全国平均値" sheetId="11" r:id="rId2"/>
  </sheets>
  <definedNames>
    <definedName name="_xlnm.Print_Area" localSheetId="1">'（参考）全国平均値'!$A$1:$F$30</definedName>
    <definedName name="_xlnm.Print_Area" localSheetId="0">分析シート!$A$1:$T$84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1" i="6" l="1"/>
  <c r="O39" i="6"/>
  <c r="O38" i="6"/>
  <c r="N36" i="6"/>
  <c r="N35" i="6"/>
  <c r="B61" i="6" s="1"/>
  <c r="J21" i="6" l="1"/>
  <c r="F21" i="6"/>
  <c r="R24" i="6"/>
  <c r="E7" i="11"/>
  <c r="F7" i="11"/>
  <c r="R23" i="6" l="1"/>
  <c r="P60" i="6" s="1"/>
  <c r="R22" i="6"/>
  <c r="L60" i="6" s="1"/>
  <c r="N25" i="6"/>
  <c r="N22" i="6"/>
  <c r="K61" i="6" s="1"/>
  <c r="N23" i="6"/>
  <c r="O61" i="6" s="1"/>
  <c r="N20" i="6"/>
  <c r="N21" i="6"/>
  <c r="AC21" i="6"/>
  <c r="Z21" i="6"/>
  <c r="W21" i="6"/>
  <c r="AC22" i="6"/>
  <c r="Z22" i="6"/>
  <c r="W22" i="6"/>
  <c r="N2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成實 亜清</author>
  </authors>
  <commentList>
    <comment ref="B7" authorId="0" shapeId="0" xr:uid="{C684A1E2-94E4-455D-ACB0-B516EA0671E4}">
      <text>
        <r>
          <rPr>
            <sz val="9"/>
            <color indexed="81"/>
            <rFont val="MS P ゴシック"/>
            <family val="3"/>
            <charset val="128"/>
          </rPr>
          <t xml:space="preserve">産業分類データないため、産業計と同値とする
</t>
        </r>
      </text>
    </comment>
    <comment ref="D10" authorId="0" shapeId="0" xr:uid="{64A298DF-144B-4FCA-8AAD-577531392DD2}">
      <text>
        <r>
          <rPr>
            <sz val="9"/>
            <color indexed="81"/>
            <rFont val="MS P ゴシック"/>
            <family val="3"/>
            <charset val="128"/>
          </rPr>
          <t xml:space="preserve">その他の製造業
</t>
        </r>
      </text>
    </comment>
  </commentList>
</comments>
</file>

<file path=xl/sharedStrings.xml><?xml version="1.0" encoding="utf-8"?>
<sst xmlns="http://schemas.openxmlformats.org/spreadsheetml/2006/main" count="231" uniqueCount="144">
  <si>
    <r>
      <t>業　種　　</t>
    </r>
    <r>
      <rPr>
        <sz val="8"/>
        <color theme="1"/>
        <rFont val="BIZ UDゴシック"/>
        <family val="3"/>
        <charset val="128"/>
      </rPr>
      <t>※下記より番号選択</t>
    </r>
    <rPh sb="0" eb="1">
      <t>ギョウ</t>
    </rPh>
    <rPh sb="2" eb="3">
      <t>シュ</t>
    </rPh>
    <rPh sb="6" eb="8">
      <t>カキ</t>
    </rPh>
    <rPh sb="10" eb="12">
      <t>バンゴウ</t>
    </rPh>
    <rPh sb="12" eb="14">
      <t>センタク</t>
    </rPh>
    <phoneticPr fontId="1"/>
  </si>
  <si>
    <t>１. 農林漁業　</t>
    <phoneticPr fontId="1"/>
  </si>
  <si>
    <t>６. 情報通信業　</t>
    <phoneticPr fontId="1"/>
  </si>
  <si>
    <t>12. 宿泊業・飲食サービス業</t>
    <rPh sb="8" eb="10">
      <t>インショク</t>
    </rPh>
    <rPh sb="14" eb="15">
      <t>ギョウ</t>
    </rPh>
    <phoneticPr fontId="1"/>
  </si>
  <si>
    <t>産業計</t>
    <rPh sb="0" eb="3">
      <t>サンギョウケイ</t>
    </rPh>
    <phoneticPr fontId="1"/>
  </si>
  <si>
    <t>２. 鉱業、採石業、砂利採取業</t>
    <phoneticPr fontId="1"/>
  </si>
  <si>
    <t>７. 運輸業、郵便業　</t>
    <phoneticPr fontId="1"/>
  </si>
  <si>
    <t xml:space="preserve">13. 生活関連サービス業・娯楽業 </t>
    <rPh sb="12" eb="13">
      <t>ギョウ</t>
    </rPh>
    <phoneticPr fontId="1"/>
  </si>
  <si>
    <t>３. 建設業</t>
    <phoneticPr fontId="1"/>
  </si>
  <si>
    <t>８. 卸売業、小売業</t>
    <phoneticPr fontId="1"/>
  </si>
  <si>
    <t>14. 教育・学習支援業</t>
    <phoneticPr fontId="1"/>
  </si>
  <si>
    <t>４. 製造業</t>
    <phoneticPr fontId="1"/>
  </si>
  <si>
    <t>９. 金融業、保険業</t>
    <phoneticPr fontId="1"/>
  </si>
  <si>
    <t>15. 医療、福祉</t>
    <phoneticPr fontId="1"/>
  </si>
  <si>
    <t>５. 電気・ガス・熱供給・水道業</t>
    <phoneticPr fontId="1"/>
  </si>
  <si>
    <t>10. 不動産業、物品賃貸業</t>
    <phoneticPr fontId="1"/>
  </si>
  <si>
    <t>16. 複合サービス事業</t>
    <rPh sb="4" eb="6">
      <t>フクゴウ</t>
    </rPh>
    <rPh sb="10" eb="12">
      <t>ジギョウ</t>
    </rPh>
    <phoneticPr fontId="1"/>
  </si>
  <si>
    <t>11. 学術研究、専門・技術サービス業</t>
    <rPh sb="4" eb="6">
      <t>ガクジュツ</t>
    </rPh>
    <rPh sb="6" eb="8">
      <t>ケンキュウ</t>
    </rPh>
    <rPh sb="9" eb="11">
      <t>センモン</t>
    </rPh>
    <rPh sb="12" eb="14">
      <t>ギジュツ</t>
    </rPh>
    <rPh sb="18" eb="19">
      <t>ギョウ</t>
    </rPh>
    <phoneticPr fontId="1"/>
  </si>
  <si>
    <t>17. サービス業（他に分類されないもの）</t>
    <phoneticPr fontId="1"/>
  </si>
  <si>
    <t>女性割合
同業種全国平均</t>
    <rPh sb="0" eb="3">
      <t>ジョセイワリ</t>
    </rPh>
    <rPh sb="3" eb="4">
      <t>ア</t>
    </rPh>
    <rPh sb="5" eb="8">
      <t>ドウギョウシュ</t>
    </rPh>
    <rPh sb="8" eb="12">
      <t>ゼンコクヘイキン</t>
    </rPh>
    <phoneticPr fontId="1"/>
  </si>
  <si>
    <t>従業員数</t>
    <rPh sb="0" eb="4">
      <t>ジュウギョウインスウ</t>
    </rPh>
    <phoneticPr fontId="1"/>
  </si>
  <si>
    <t>役員</t>
    <rPh sb="0" eb="2">
      <t>ヤクイン</t>
    </rPh>
    <phoneticPr fontId="1"/>
  </si>
  <si>
    <t>全体</t>
    <rPh sb="0" eb="2">
      <t>ゼンタイ</t>
    </rPh>
    <phoneticPr fontId="1"/>
  </si>
  <si>
    <t>人</t>
    <rPh sb="0" eb="1">
      <t>ニン</t>
    </rPh>
    <phoneticPr fontId="1"/>
  </si>
  <si>
    <t>うち女性</t>
    <rPh sb="2" eb="4">
      <t>ジョセイ</t>
    </rPh>
    <phoneticPr fontId="1"/>
  </si>
  <si>
    <t>女性割合</t>
    <rPh sb="0" eb="2">
      <t>ジョセイ</t>
    </rPh>
    <rPh sb="2" eb="4">
      <t>ワリアイ</t>
    </rPh>
    <phoneticPr fontId="1"/>
  </si>
  <si>
    <t>正社員全体 男女割合</t>
    <rPh sb="0" eb="3">
      <t>セイシャイン</t>
    </rPh>
    <rPh sb="3" eb="5">
      <t>ゼンタイ</t>
    </rPh>
    <rPh sb="6" eb="10">
      <t>ダンジョワリアイ</t>
    </rPh>
    <phoneticPr fontId="1"/>
  </si>
  <si>
    <t>うち管理職 男女割合</t>
    <rPh sb="2" eb="4">
      <t>カンリ</t>
    </rPh>
    <rPh sb="4" eb="5">
      <t>ショク</t>
    </rPh>
    <rPh sb="6" eb="10">
      <t>ダンジョワリアイ</t>
    </rPh>
    <phoneticPr fontId="1"/>
  </si>
  <si>
    <t>うちリーダー 男女割合</t>
    <rPh sb="7" eb="11">
      <t>ダンジョワリアイ</t>
    </rPh>
    <phoneticPr fontId="1"/>
  </si>
  <si>
    <t>正社員</t>
    <rPh sb="0" eb="3">
      <t>セイシャイン</t>
    </rPh>
    <phoneticPr fontId="1"/>
  </si>
  <si>
    <t>A</t>
    <phoneticPr fontId="1"/>
  </si>
  <si>
    <t>＊</t>
    <phoneticPr fontId="1"/>
  </si>
  <si>
    <t>男性</t>
    <rPh sb="0" eb="2">
      <t>ダンセイ</t>
    </rPh>
    <phoneticPr fontId="1"/>
  </si>
  <si>
    <t>　うち　管理職</t>
    <rPh sb="4" eb="6">
      <t>カンリ</t>
    </rPh>
    <rPh sb="6" eb="7">
      <t>ショク</t>
    </rPh>
    <phoneticPr fontId="1"/>
  </si>
  <si>
    <t>女性割合</t>
  </si>
  <si>
    <t>B</t>
    <phoneticPr fontId="1"/>
  </si>
  <si>
    <t>女性</t>
    <rPh sb="0" eb="2">
      <t>ジョセイ</t>
    </rPh>
    <phoneticPr fontId="1"/>
  </si>
  <si>
    <t>　うち　リーダー</t>
    <phoneticPr fontId="1"/>
  </si>
  <si>
    <t>C</t>
    <phoneticPr fontId="1"/>
  </si>
  <si>
    <t>　うち　一般社員</t>
    <rPh sb="4" eb="6">
      <t>イッパン</t>
    </rPh>
    <rPh sb="6" eb="8">
      <t>シャイン</t>
    </rPh>
    <phoneticPr fontId="1"/>
  </si>
  <si>
    <t>D</t>
    <phoneticPr fontId="1"/>
  </si>
  <si>
    <t>非正規社員</t>
    <rPh sb="0" eb="3">
      <t>ヒセイキ</t>
    </rPh>
    <rPh sb="3" eb="5">
      <t>シャイン</t>
    </rPh>
    <phoneticPr fontId="1"/>
  </si>
  <si>
    <t>※「管理職」とは、「課長級」と「課長級より上位の役職（役員を除く）」にある方です</t>
    <rPh sb="37" eb="38">
      <t>カタ</t>
    </rPh>
    <phoneticPr fontId="1"/>
  </si>
  <si>
    <t>＊ 女性の職業生活における活躍の推進に関する法律に基づく認定制度（えるぼし認定）にかかる基準を使用</t>
    <rPh sb="2" eb="4">
      <t>ジョセイ</t>
    </rPh>
    <rPh sb="5" eb="7">
      <t>ショクギョウ</t>
    </rPh>
    <rPh sb="7" eb="9">
      <t>セイカツ</t>
    </rPh>
    <rPh sb="13" eb="15">
      <t>カツヤク</t>
    </rPh>
    <rPh sb="16" eb="18">
      <t>スイシン</t>
    </rPh>
    <rPh sb="19" eb="20">
      <t>カン</t>
    </rPh>
    <rPh sb="22" eb="24">
      <t>ホウリツ</t>
    </rPh>
    <rPh sb="25" eb="26">
      <t>モト</t>
    </rPh>
    <rPh sb="28" eb="30">
      <t>ニンテイ</t>
    </rPh>
    <rPh sb="30" eb="32">
      <t>セイド</t>
    </rPh>
    <rPh sb="37" eb="39">
      <t>ニンテイ</t>
    </rPh>
    <phoneticPr fontId="1"/>
  </si>
  <si>
    <t>■ 業種ごとの女性労働者割合の全国平均値</t>
    <rPh sb="2" eb="4">
      <t>ギョウシュ</t>
    </rPh>
    <rPh sb="15" eb="17">
      <t>ゼンコク</t>
    </rPh>
    <phoneticPr fontId="1"/>
  </si>
  <si>
    <t>産業分類</t>
    <rPh sb="0" eb="2">
      <t>サンギョウ</t>
    </rPh>
    <rPh sb="2" eb="4">
      <t>ブンルイ</t>
    </rPh>
    <phoneticPr fontId="1"/>
  </si>
  <si>
    <t>正社員（通常の労働者）</t>
    <rPh sb="0" eb="3">
      <t>セイシャイン</t>
    </rPh>
    <phoneticPr fontId="1"/>
  </si>
  <si>
    <t>管理職</t>
  </si>
  <si>
    <t>リーダー（係長級）</t>
    <rPh sb="5" eb="7">
      <t>カカリチョウ</t>
    </rPh>
    <rPh sb="7" eb="8">
      <t>キュウ</t>
    </rPh>
    <phoneticPr fontId="1"/>
  </si>
  <si>
    <t>一般社員（非役職）</t>
    <rPh sb="0" eb="2">
      <t>イッパン</t>
    </rPh>
    <rPh sb="2" eb="4">
      <t>シャイン</t>
    </rPh>
    <rPh sb="5" eb="8">
      <t>ヒヤクショク</t>
    </rPh>
    <phoneticPr fontId="1"/>
  </si>
  <si>
    <t>農林漁業　</t>
    <phoneticPr fontId="1"/>
  </si>
  <si>
    <t>鉱業、採石業、砂利採取業</t>
    <phoneticPr fontId="1"/>
  </si>
  <si>
    <t>建設業</t>
    <phoneticPr fontId="1"/>
  </si>
  <si>
    <t>製造業</t>
    <phoneticPr fontId="1"/>
  </si>
  <si>
    <t>電気・ガス・熱供給・水道業</t>
    <phoneticPr fontId="1"/>
  </si>
  <si>
    <t>情報通信業　</t>
    <phoneticPr fontId="1"/>
  </si>
  <si>
    <t>運輸業、郵便業　</t>
    <phoneticPr fontId="1"/>
  </si>
  <si>
    <t>卸売業、小売業</t>
    <phoneticPr fontId="1"/>
  </si>
  <si>
    <t>金融業、保険業</t>
    <phoneticPr fontId="1"/>
  </si>
  <si>
    <t>不動産業、物品賃貸業</t>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</si>
  <si>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</si>
  <si>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1" eb="2">
      <t>ギョウ</t>
    </rPh>
    <phoneticPr fontId="1"/>
  </si>
  <si>
    <t xml:space="preserve">生活関連サービス業・娯楽業 </t>
    <rPh sb="8" eb="9">
      <t>ギョウ</t>
    </rPh>
    <phoneticPr fontId="1"/>
  </si>
  <si>
    <t>教育・学習支援業</t>
    <phoneticPr fontId="1"/>
  </si>
  <si>
    <t>医療、福祉</t>
    <phoneticPr fontId="1"/>
  </si>
  <si>
    <t>複合サービス事業</t>
    <phoneticPr fontId="1"/>
  </si>
  <si>
    <t>サービス業
（他に分類されないもの）</t>
    <phoneticPr fontId="1"/>
  </si>
  <si>
    <t>A：通常の労働者（正社員）・・・・</t>
    <rPh sb="2" eb="4">
      <t>ツウジョウ</t>
    </rPh>
    <rPh sb="5" eb="8">
      <t>ロウドウシャ</t>
    </rPh>
    <rPh sb="9" eb="12">
      <t>セイシャイン</t>
    </rPh>
    <phoneticPr fontId="1"/>
  </si>
  <si>
    <t>女性の職業生活における活躍の推進に関する法律に基づく認定制度に係る基準における「産業ごとの通常の労働者に占める女性労働者割合の平均値」（令和5年5月31日付 厚生労働省雇用環境・均等局長通知（別表１））を使用</t>
    <rPh sb="0" eb="2">
      <t>ジョセイ</t>
    </rPh>
    <rPh sb="3" eb="7">
      <t>ショクギョウセイカツ</t>
    </rPh>
    <rPh sb="11" eb="13">
      <t>カツヤク</t>
    </rPh>
    <rPh sb="14" eb="16">
      <t>スイシン</t>
    </rPh>
    <rPh sb="17" eb="18">
      <t>カン</t>
    </rPh>
    <rPh sb="20" eb="22">
      <t>ホウリツ</t>
    </rPh>
    <rPh sb="23" eb="24">
      <t>モト</t>
    </rPh>
    <rPh sb="26" eb="30">
      <t>ニンテイセイド</t>
    </rPh>
    <rPh sb="31" eb="32">
      <t>カカ</t>
    </rPh>
    <rPh sb="33" eb="35">
      <t>キジュン</t>
    </rPh>
    <rPh sb="40" eb="42">
      <t>サンギョウ</t>
    </rPh>
    <rPh sb="45" eb="47">
      <t>ツウジョウ</t>
    </rPh>
    <rPh sb="48" eb="51">
      <t>ロウドウシャ</t>
    </rPh>
    <rPh sb="52" eb="53">
      <t>シ</t>
    </rPh>
    <rPh sb="55" eb="57">
      <t>ジョセイ</t>
    </rPh>
    <rPh sb="57" eb="60">
      <t>ロウドウシャ</t>
    </rPh>
    <rPh sb="60" eb="62">
      <t>ワリアイ</t>
    </rPh>
    <rPh sb="63" eb="66">
      <t>ヘイキンチ</t>
    </rPh>
    <rPh sb="68" eb="70">
      <t>レイワ</t>
    </rPh>
    <rPh sb="71" eb="72">
      <t>ネン</t>
    </rPh>
    <rPh sb="73" eb="74">
      <t>ガツ</t>
    </rPh>
    <rPh sb="76" eb="78">
      <t>ニチヅケ</t>
    </rPh>
    <rPh sb="79" eb="84">
      <t>コウセイロウドウショウ</t>
    </rPh>
    <rPh sb="84" eb="86">
      <t>コヨウ</t>
    </rPh>
    <rPh sb="86" eb="88">
      <t>カンキョウ</t>
    </rPh>
    <rPh sb="89" eb="91">
      <t>キントウ</t>
    </rPh>
    <rPh sb="91" eb="93">
      <t>キョクチョウ</t>
    </rPh>
    <rPh sb="93" eb="95">
      <t>ツウチ</t>
    </rPh>
    <rPh sb="96" eb="98">
      <t>ベッピョウ</t>
    </rPh>
    <rPh sb="102" eb="104">
      <t>シヨウ</t>
    </rPh>
    <phoneticPr fontId="1"/>
  </si>
  <si>
    <t>B：管理職　・・・・・・・・・・・</t>
    <rPh sb="2" eb="5">
      <t>カンリショク</t>
    </rPh>
    <phoneticPr fontId="1"/>
  </si>
  <si>
    <t>女性の職業生活における活躍の推進に関する法律に基づく認定制度に係る基準における「産業ごとの管理職に占める女性労働者割合の平均値」（令和5年5月31日付 厚生労働省雇用環境・均等局長通知（別表４））を使用</t>
    <rPh sb="0" eb="2">
      <t>ジョセイ</t>
    </rPh>
    <rPh sb="3" eb="7">
      <t>ショクギョウセイカツ</t>
    </rPh>
    <rPh sb="11" eb="13">
      <t>カツヤク</t>
    </rPh>
    <rPh sb="14" eb="16">
      <t>スイシン</t>
    </rPh>
    <rPh sb="17" eb="18">
      <t>カン</t>
    </rPh>
    <rPh sb="20" eb="22">
      <t>ホウリツ</t>
    </rPh>
    <rPh sb="23" eb="24">
      <t>モト</t>
    </rPh>
    <rPh sb="26" eb="30">
      <t>ニンテイセイド</t>
    </rPh>
    <rPh sb="31" eb="32">
      <t>カカ</t>
    </rPh>
    <rPh sb="33" eb="35">
      <t>キジュン</t>
    </rPh>
    <rPh sb="40" eb="42">
      <t>サンギョウ</t>
    </rPh>
    <rPh sb="45" eb="48">
      <t>カンリショク</t>
    </rPh>
    <rPh sb="49" eb="50">
      <t>シ</t>
    </rPh>
    <rPh sb="52" eb="54">
      <t>ジョセイ</t>
    </rPh>
    <rPh sb="54" eb="57">
      <t>ロウドウシャ</t>
    </rPh>
    <rPh sb="57" eb="59">
      <t>ワリアイ</t>
    </rPh>
    <rPh sb="60" eb="63">
      <t>ヘイキンチ</t>
    </rPh>
    <rPh sb="65" eb="67">
      <t>レイワ</t>
    </rPh>
    <rPh sb="68" eb="69">
      <t>ネン</t>
    </rPh>
    <rPh sb="70" eb="71">
      <t>ガツ</t>
    </rPh>
    <rPh sb="73" eb="75">
      <t>ニチヅケ</t>
    </rPh>
    <rPh sb="76" eb="81">
      <t>コウセイロウドウショウ</t>
    </rPh>
    <rPh sb="81" eb="83">
      <t>コヨウ</t>
    </rPh>
    <rPh sb="83" eb="85">
      <t>カンキョウ</t>
    </rPh>
    <rPh sb="86" eb="88">
      <t>キントウ</t>
    </rPh>
    <rPh sb="88" eb="90">
      <t>キョクチョウ</t>
    </rPh>
    <rPh sb="90" eb="92">
      <t>ツウチ</t>
    </rPh>
    <rPh sb="93" eb="95">
      <t>ベッピョウ</t>
    </rPh>
    <rPh sb="99" eb="101">
      <t>シヨウ</t>
    </rPh>
    <phoneticPr fontId="1"/>
  </si>
  <si>
    <t>C：リーダー　・・・・・・・・・・</t>
    <phoneticPr fontId="1"/>
  </si>
  <si>
    <t>「令和5年度賃金構造基本統計調査」（厚生労働省）の一般労働者の役職分類による調査情報をもとに県未来創造部女性活躍課において集計したものを使用</t>
    <rPh sb="1" eb="3">
      <t>レイワ</t>
    </rPh>
    <rPh sb="4" eb="6">
      <t>ネンド</t>
    </rPh>
    <rPh sb="6" eb="10">
      <t>チンギンコウゾウ</t>
    </rPh>
    <rPh sb="10" eb="16">
      <t>キホントウケイチョウサ</t>
    </rPh>
    <rPh sb="18" eb="23">
      <t>コウセイロウドウショウ</t>
    </rPh>
    <rPh sb="25" eb="27">
      <t>イッパン</t>
    </rPh>
    <rPh sb="27" eb="30">
      <t>ロウドウシャ</t>
    </rPh>
    <rPh sb="31" eb="35">
      <t>ヤクショクブンルイ</t>
    </rPh>
    <rPh sb="38" eb="40">
      <t>チョウサ</t>
    </rPh>
    <rPh sb="40" eb="42">
      <t>ジョウホウ</t>
    </rPh>
    <rPh sb="46" eb="47">
      <t>ケン</t>
    </rPh>
    <rPh sb="47" eb="52">
      <t>ミライソウゾウブ</t>
    </rPh>
    <rPh sb="68" eb="70">
      <t>シヨウ</t>
    </rPh>
    <phoneticPr fontId="1"/>
  </si>
  <si>
    <t>D：一般社員　・・・・・・・・・・</t>
    <rPh sb="2" eb="4">
      <t>イッパン</t>
    </rPh>
    <rPh sb="4" eb="6">
      <t>シャイン</t>
    </rPh>
    <phoneticPr fontId="1"/>
  </si>
  <si>
    <t>※「リーダー」とは、「係長級」で、一つの業務を取りまとめる立場にある方です</t>
  </si>
  <si>
    <t>事業所名</t>
    <rPh sb="0" eb="4">
      <t>ジギョウショメイ</t>
    </rPh>
    <phoneticPr fontId="1"/>
  </si>
  <si>
    <t>記入年月日</t>
    <rPh sb="0" eb="2">
      <t>キニュウ</t>
    </rPh>
    <rPh sb="2" eb="5">
      <t>ネンガッピ</t>
    </rPh>
    <phoneticPr fontId="1"/>
  </si>
  <si>
    <t>１．課題分析</t>
    <rPh sb="2" eb="4">
      <t>カダイ</t>
    </rPh>
    <rPh sb="4" eb="6">
      <t>ブンセキ</t>
    </rPh>
    <phoneticPr fontId="1"/>
  </si>
  <si>
    <t>妊娠・出産を理由とする離職率</t>
    <rPh sb="0" eb="2">
      <t>ニンシン</t>
    </rPh>
    <rPh sb="3" eb="5">
      <t>シュッサン</t>
    </rPh>
    <rPh sb="6" eb="8">
      <t>リユウ</t>
    </rPh>
    <rPh sb="11" eb="14">
      <t>リショクリツ</t>
    </rPh>
    <phoneticPr fontId="1"/>
  </si>
  <si>
    <t>目安</t>
    <rPh sb="0" eb="2">
      <t>メヤス</t>
    </rPh>
    <phoneticPr fontId="1"/>
  </si>
  <si>
    <t>自社</t>
    <rPh sb="0" eb="2">
      <t>ジシャ</t>
    </rPh>
    <phoneticPr fontId="1"/>
  </si>
  <si>
    <t>判定（〇×）</t>
    <rPh sb="0" eb="2">
      <t>ハンテイ</t>
    </rPh>
    <phoneticPr fontId="1"/>
  </si>
  <si>
    <t>※自社の値が、目安の値以上または同程度の水準である場合、「〇」と判定。</t>
    <rPh sb="1" eb="3">
      <t>ジシャ</t>
    </rPh>
    <rPh sb="4" eb="5">
      <t>アタイ</t>
    </rPh>
    <rPh sb="7" eb="9">
      <t>メヤス</t>
    </rPh>
    <rPh sb="10" eb="11">
      <t>アタイ</t>
    </rPh>
    <rPh sb="11" eb="13">
      <t>イジョウ</t>
    </rPh>
    <rPh sb="16" eb="19">
      <t>ドウテイド</t>
    </rPh>
    <rPh sb="20" eb="22">
      <t>スイジュン</t>
    </rPh>
    <rPh sb="25" eb="27">
      <t>バアイ</t>
    </rPh>
    <rPh sb="32" eb="34">
      <t>ハンテイ</t>
    </rPh>
    <phoneticPr fontId="1"/>
  </si>
  <si>
    <t>女性の活躍状況</t>
    <rPh sb="0" eb="2">
      <t>ジョセイ</t>
    </rPh>
    <rPh sb="3" eb="5">
      <t>カツヤク</t>
    </rPh>
    <rPh sb="5" eb="7">
      <t>ジョウキョウ</t>
    </rPh>
    <phoneticPr fontId="1"/>
  </si>
  <si>
    <t>検討される課題</t>
    <rPh sb="0" eb="2">
      <t>ケントウ</t>
    </rPh>
    <rPh sb="5" eb="7">
      <t>カダイ</t>
    </rPh>
    <phoneticPr fontId="1"/>
  </si>
  <si>
    <t>タイプ１</t>
    <phoneticPr fontId="1"/>
  </si>
  <si>
    <t>〇</t>
    <phoneticPr fontId="1"/>
  </si>
  <si>
    <t>女性の採用割合が高く、就業継続もできており、管理職の割合も高い。</t>
    <rPh sb="0" eb="2">
      <t>ジョセイ</t>
    </rPh>
    <rPh sb="3" eb="5">
      <t>サイヨウ</t>
    </rPh>
    <rPh sb="5" eb="7">
      <t>ワリアイ</t>
    </rPh>
    <rPh sb="8" eb="9">
      <t>タカ</t>
    </rPh>
    <rPh sb="11" eb="15">
      <t>シュウギョウケイゾク</t>
    </rPh>
    <rPh sb="22" eb="25">
      <t>カンリショク</t>
    </rPh>
    <rPh sb="26" eb="28">
      <t>ワリアイ</t>
    </rPh>
    <rPh sb="29" eb="30">
      <t>タカ</t>
    </rPh>
    <phoneticPr fontId="1"/>
  </si>
  <si>
    <t>男女間の賃金格差、女性の役員割合など、さらなる課題がないか。</t>
    <rPh sb="9" eb="11">
      <t>ジョセイ</t>
    </rPh>
    <rPh sb="12" eb="14">
      <t>ヤクイン</t>
    </rPh>
    <rPh sb="14" eb="16">
      <t>ワリアイ</t>
    </rPh>
    <phoneticPr fontId="1"/>
  </si>
  <si>
    <t>タイプ２</t>
  </si>
  <si>
    <t>×</t>
    <phoneticPr fontId="1"/>
  </si>
  <si>
    <t>女性の採用割合が高く、就業継続もできているが、管理職の割合が低い。</t>
    <rPh sb="0" eb="2">
      <t>ジョセイ</t>
    </rPh>
    <rPh sb="3" eb="5">
      <t>サイヨウ</t>
    </rPh>
    <rPh sb="5" eb="7">
      <t>ワリアイ</t>
    </rPh>
    <rPh sb="8" eb="9">
      <t>タカ</t>
    </rPh>
    <rPh sb="11" eb="15">
      <t>シュウギョウケイゾク</t>
    </rPh>
    <rPh sb="23" eb="26">
      <t>カンリショク</t>
    </rPh>
    <rPh sb="27" eb="29">
      <t>ワリアイ</t>
    </rPh>
    <rPh sb="30" eb="31">
      <t>ヒク</t>
    </rPh>
    <phoneticPr fontId="1"/>
  </si>
  <si>
    <t>女性の配置・役割・評価等のキャリアアップに問題がないか。</t>
    <rPh sb="0" eb="2">
      <t>ジョセイ</t>
    </rPh>
    <rPh sb="3" eb="5">
      <t>ハイチ</t>
    </rPh>
    <rPh sb="6" eb="8">
      <t>ヤクワリ</t>
    </rPh>
    <rPh sb="9" eb="11">
      <t>ヒョウカ</t>
    </rPh>
    <rPh sb="11" eb="12">
      <t>トウ</t>
    </rPh>
    <rPh sb="21" eb="23">
      <t>モンダイ</t>
    </rPh>
    <phoneticPr fontId="1"/>
  </si>
  <si>
    <t>タイプ３</t>
  </si>
  <si>
    <t>女性の採用割合は高いが、定着しない。</t>
    <rPh sb="0" eb="2">
      <t>ジョセイ</t>
    </rPh>
    <rPh sb="3" eb="5">
      <t>サイヨウ</t>
    </rPh>
    <rPh sb="5" eb="7">
      <t>ワリアイ</t>
    </rPh>
    <rPh sb="8" eb="9">
      <t>タカ</t>
    </rPh>
    <rPh sb="12" eb="14">
      <t>テイチャク</t>
    </rPh>
    <phoneticPr fontId="1"/>
  </si>
  <si>
    <t>両立支援環境や職場風土、労働時間等に問題がないか。</t>
    <rPh sb="0" eb="4">
      <t>リョウリツシエン</t>
    </rPh>
    <rPh sb="4" eb="6">
      <t>カンキョウ</t>
    </rPh>
    <rPh sb="7" eb="11">
      <t>ショクバフウド</t>
    </rPh>
    <rPh sb="12" eb="17">
      <t>ロウドウジカントウ</t>
    </rPh>
    <rPh sb="18" eb="20">
      <t>モンダイ</t>
    </rPh>
    <phoneticPr fontId="1"/>
  </si>
  <si>
    <t>タイプ４</t>
  </si>
  <si>
    <t>女性が多数派の企業であるため、必然的に管理職割合が高い。</t>
    <rPh sb="0" eb="2">
      <t>ジョセイ</t>
    </rPh>
    <rPh sb="3" eb="5">
      <t>タスウ</t>
    </rPh>
    <rPh sb="5" eb="6">
      <t>ハ</t>
    </rPh>
    <rPh sb="7" eb="9">
      <t>キギョウ</t>
    </rPh>
    <rPh sb="15" eb="18">
      <t>ヒツゼンテキ</t>
    </rPh>
    <rPh sb="19" eb="24">
      <t>カンリショクワリアイ</t>
    </rPh>
    <rPh sb="25" eb="26">
      <t>タカ</t>
    </rPh>
    <phoneticPr fontId="1"/>
  </si>
  <si>
    <t>職場のマネジメントや重要ポストは男性中心となっていないか。</t>
    <rPh sb="0" eb="2">
      <t>ショクバ</t>
    </rPh>
    <rPh sb="10" eb="12">
      <t>ジュウヨウ</t>
    </rPh>
    <rPh sb="16" eb="18">
      <t>ダンセイ</t>
    </rPh>
    <rPh sb="18" eb="20">
      <t>チュウシン</t>
    </rPh>
    <phoneticPr fontId="1"/>
  </si>
  <si>
    <t>タイプ５</t>
  </si>
  <si>
    <t>〇×</t>
    <phoneticPr fontId="1"/>
  </si>
  <si>
    <t>就業継続はできているが、女性の採用ができておらず女性管理職も育っていない。</t>
    <rPh sb="0" eb="4">
      <t>シュウギョウケイゾク</t>
    </rPh>
    <rPh sb="12" eb="14">
      <t>ジョセイ</t>
    </rPh>
    <rPh sb="15" eb="17">
      <t>サイヨウ</t>
    </rPh>
    <rPh sb="24" eb="29">
      <t>ジョセイカンリショク</t>
    </rPh>
    <rPh sb="30" eb="31">
      <t>ソダ</t>
    </rPh>
    <phoneticPr fontId="1"/>
  </si>
  <si>
    <t>女性が活躍できる場が一部の職種・部署に限られていないか。</t>
    <rPh sb="0" eb="2">
      <t>ジョセイ</t>
    </rPh>
    <rPh sb="3" eb="5">
      <t>カツヤク</t>
    </rPh>
    <rPh sb="8" eb="9">
      <t>バ</t>
    </rPh>
    <rPh sb="10" eb="12">
      <t>イチブ</t>
    </rPh>
    <rPh sb="13" eb="15">
      <t>ショクシュ</t>
    </rPh>
    <rPh sb="16" eb="18">
      <t>ブショ</t>
    </rPh>
    <rPh sb="19" eb="20">
      <t>カギ</t>
    </rPh>
    <phoneticPr fontId="1"/>
  </si>
  <si>
    <t>タイプ６</t>
  </si>
  <si>
    <t>女性がほとんど活躍できていない。（あるいはごく一部の女性のみが活躍している。）</t>
    <rPh sb="0" eb="2">
      <t>ジョセイ</t>
    </rPh>
    <rPh sb="7" eb="9">
      <t>カツヤク</t>
    </rPh>
    <rPh sb="23" eb="25">
      <t>イチブ</t>
    </rPh>
    <rPh sb="26" eb="28">
      <t>ジョセイ</t>
    </rPh>
    <rPh sb="31" eb="33">
      <t>カツヤク</t>
    </rPh>
    <phoneticPr fontId="1"/>
  </si>
  <si>
    <t>両立支援環境が整っているか。長時間労働を前提とした働き方になっていないか。</t>
    <rPh sb="0" eb="4">
      <t>リョウリツシエン</t>
    </rPh>
    <rPh sb="4" eb="6">
      <t>カンキョウ</t>
    </rPh>
    <rPh sb="7" eb="8">
      <t>トトノ</t>
    </rPh>
    <rPh sb="14" eb="19">
      <t>チョウジカンロウドウ</t>
    </rPh>
    <rPh sb="20" eb="22">
      <t>ゼンテイ</t>
    </rPh>
    <rPh sb="25" eb="26">
      <t>ハタラ</t>
    </rPh>
    <rPh sb="27" eb="28">
      <t>カタ</t>
    </rPh>
    <phoneticPr fontId="1"/>
  </si>
  <si>
    <t>２．目標設定</t>
    <rPh sb="2" eb="6">
      <t>モクヒョウセッテイ</t>
    </rPh>
    <phoneticPr fontId="1"/>
  </si>
  <si>
    <t>◎課題分析の結果から、タイプごとに管理職登用に向けた具体的な目標を設定しましょう！</t>
    <rPh sb="1" eb="3">
      <t>カダイ</t>
    </rPh>
    <rPh sb="3" eb="5">
      <t>ブンセキ</t>
    </rPh>
    <rPh sb="6" eb="8">
      <t>ケッカ</t>
    </rPh>
    <rPh sb="17" eb="22">
      <t>カンリショクトウヨウ</t>
    </rPh>
    <rPh sb="23" eb="24">
      <t>ム</t>
    </rPh>
    <rPh sb="26" eb="29">
      <t>グタイテキ</t>
    </rPh>
    <rPh sb="30" eb="32">
      <t>モクヒョウ</t>
    </rPh>
    <rPh sb="33" eb="35">
      <t>セッテイ</t>
    </rPh>
    <phoneticPr fontId="1"/>
  </si>
  <si>
    <t>タイプ別</t>
    <rPh sb="3" eb="4">
      <t>ベツ</t>
    </rPh>
    <phoneticPr fontId="1"/>
  </si>
  <si>
    <t>具体的な目標（例）　　　※数値目標、行動目標など</t>
    <rPh sb="0" eb="3">
      <t>グタイテキ</t>
    </rPh>
    <rPh sb="4" eb="6">
      <t>モクヒョウ</t>
    </rPh>
    <rPh sb="7" eb="8">
      <t>レイ</t>
    </rPh>
    <rPh sb="13" eb="17">
      <t>スウチモクヒョウ</t>
    </rPh>
    <rPh sb="18" eb="22">
      <t>コウドウモクヒョウ</t>
    </rPh>
    <phoneticPr fontId="1"/>
  </si>
  <si>
    <t>「女性の管理職登用を〇％向上させる」「男女の賃金格差をなくす」など</t>
    <rPh sb="1" eb="3">
      <t>ジョセイ</t>
    </rPh>
    <rPh sb="4" eb="7">
      <t>カンリショク</t>
    </rPh>
    <rPh sb="7" eb="9">
      <t>トウヨウ</t>
    </rPh>
    <rPh sb="12" eb="14">
      <t>コウジョウ</t>
    </rPh>
    <rPh sb="19" eb="21">
      <t>ダンジョ</t>
    </rPh>
    <rPh sb="22" eb="26">
      <t>チンギンカクサ</t>
    </rPh>
    <phoneticPr fontId="1"/>
  </si>
  <si>
    <t>「女性の管理職登用を〇％以上とする」「女性の管理職を〇名増やす」「女性管理職候補の育成」など</t>
    <rPh sb="1" eb="3">
      <t>ジョセイ</t>
    </rPh>
    <rPh sb="4" eb="7">
      <t>カンリショク</t>
    </rPh>
    <rPh sb="7" eb="9">
      <t>トウヨウ</t>
    </rPh>
    <rPh sb="12" eb="14">
      <t>イジョウ</t>
    </rPh>
    <rPh sb="19" eb="21">
      <t>ジョセイ</t>
    </rPh>
    <rPh sb="22" eb="25">
      <t>カンリショク</t>
    </rPh>
    <rPh sb="26" eb="28">
      <t>マルメイ</t>
    </rPh>
    <rPh sb="28" eb="29">
      <t>フ</t>
    </rPh>
    <rPh sb="33" eb="35">
      <t>ジョセイ</t>
    </rPh>
    <rPh sb="35" eb="38">
      <t>カンリショク</t>
    </rPh>
    <rPh sb="38" eb="40">
      <t>コウホ</t>
    </rPh>
    <rPh sb="41" eb="43">
      <t>イクセイ</t>
    </rPh>
    <phoneticPr fontId="1"/>
  </si>
  <si>
    <t>「女性社員の定着率向上、両立支援制度等の環境整備」「長時間労働の削減、休暇取得促進」など</t>
    <rPh sb="1" eb="3">
      <t>ジョセイ</t>
    </rPh>
    <rPh sb="3" eb="5">
      <t>シャイン</t>
    </rPh>
    <rPh sb="6" eb="9">
      <t>テイチャクリツ</t>
    </rPh>
    <rPh sb="9" eb="11">
      <t>コウジョウ</t>
    </rPh>
    <rPh sb="12" eb="18">
      <t>リョウリツシエンセイド</t>
    </rPh>
    <rPh sb="18" eb="19">
      <t>トウ</t>
    </rPh>
    <rPh sb="20" eb="24">
      <t>カンキョウセイビ</t>
    </rPh>
    <rPh sb="26" eb="31">
      <t>チョウジカンロウドウ</t>
    </rPh>
    <rPh sb="32" eb="34">
      <t>サクゲン</t>
    </rPh>
    <rPh sb="35" eb="37">
      <t>キュウカ</t>
    </rPh>
    <rPh sb="37" eb="39">
      <t>シュトク</t>
    </rPh>
    <rPh sb="39" eb="41">
      <t>ソクシン</t>
    </rPh>
    <phoneticPr fontId="1"/>
  </si>
  <si>
    <t>「子育てと仕事の両立支援制度の環境整備」「〇職の残業時間を月平均〇時間以内とする」など</t>
    <rPh sb="1" eb="3">
      <t>コソダ</t>
    </rPh>
    <rPh sb="5" eb="7">
      <t>シゴト</t>
    </rPh>
    <rPh sb="8" eb="14">
      <t>リョウリツシエンセイド</t>
    </rPh>
    <rPh sb="15" eb="19">
      <t>カンキョウセイビ</t>
    </rPh>
    <rPh sb="22" eb="23">
      <t>ショク</t>
    </rPh>
    <rPh sb="24" eb="28">
      <t>ザンギョウジカン</t>
    </rPh>
    <rPh sb="29" eb="30">
      <t>ツキ</t>
    </rPh>
    <rPh sb="30" eb="32">
      <t>ヘイキン</t>
    </rPh>
    <rPh sb="33" eb="35">
      <t>ジカン</t>
    </rPh>
    <rPh sb="35" eb="37">
      <t>イナイ</t>
    </rPh>
    <phoneticPr fontId="1"/>
  </si>
  <si>
    <t>「女性の採用率を〇％増やす」「女性の採用・定着率向上に向けた環境整備」など</t>
    <rPh sb="1" eb="3">
      <t>ジョセイ</t>
    </rPh>
    <rPh sb="4" eb="6">
      <t>サイヨウ</t>
    </rPh>
    <rPh sb="6" eb="7">
      <t>リツ</t>
    </rPh>
    <rPh sb="10" eb="11">
      <t>フ</t>
    </rPh>
    <rPh sb="15" eb="17">
      <t>ジョセイ</t>
    </rPh>
    <rPh sb="18" eb="20">
      <t>サイヨウ</t>
    </rPh>
    <rPh sb="21" eb="24">
      <t>テイチャクリツ</t>
    </rPh>
    <rPh sb="24" eb="26">
      <t>コウジョウ</t>
    </rPh>
    <rPh sb="27" eb="28">
      <t>ム</t>
    </rPh>
    <rPh sb="30" eb="34">
      <t>カンキョウセイビ</t>
    </rPh>
    <phoneticPr fontId="1"/>
  </si>
  <si>
    <t>「女性の採用率を〇％増やす」「両立支援制度の拡充」「残業時間の削減」など</t>
    <rPh sb="1" eb="3">
      <t>ジョセイ</t>
    </rPh>
    <rPh sb="4" eb="6">
      <t>サイヨウ</t>
    </rPh>
    <rPh sb="6" eb="7">
      <t>リツ</t>
    </rPh>
    <rPh sb="10" eb="11">
      <t>フ</t>
    </rPh>
    <rPh sb="15" eb="19">
      <t>リョウリツシエン</t>
    </rPh>
    <rPh sb="19" eb="21">
      <t>セイド</t>
    </rPh>
    <rPh sb="22" eb="24">
      <t>カクジュウ</t>
    </rPh>
    <rPh sb="26" eb="30">
      <t>ザンギョウジカン</t>
    </rPh>
    <rPh sb="31" eb="33">
      <t>サクゲン</t>
    </rPh>
    <phoneticPr fontId="1"/>
  </si>
  <si>
    <t>■貴社の概要</t>
    <rPh sb="1" eb="3">
      <t>キシャ</t>
    </rPh>
    <rPh sb="4" eb="6">
      <t>ガイヨウ</t>
    </rPh>
    <phoneticPr fontId="1"/>
  </si>
  <si>
    <t>■女性社員の働き方について</t>
    <rPh sb="1" eb="3">
      <t>ジョセイ</t>
    </rPh>
    <rPh sb="3" eb="5">
      <t>シャイン</t>
    </rPh>
    <rPh sb="6" eb="7">
      <t>ハタラ</t>
    </rPh>
    <rPh sb="8" eb="9">
      <t>カタ</t>
    </rPh>
    <phoneticPr fontId="1"/>
  </si>
  <si>
    <t>直近の女性社員の
妊娠・出産した人数</t>
    <rPh sb="0" eb="2">
      <t>チョッキン</t>
    </rPh>
    <rPh sb="3" eb="5">
      <t>ジョセイ</t>
    </rPh>
    <rPh sb="5" eb="7">
      <t>シャイン</t>
    </rPh>
    <rPh sb="9" eb="11">
      <t>ニンシン</t>
    </rPh>
    <rPh sb="12" eb="14">
      <t>シュッサン</t>
    </rPh>
    <rPh sb="16" eb="18">
      <t>ニンズ</t>
    </rPh>
    <phoneticPr fontId="1"/>
  </si>
  <si>
    <t>女性正社員の
就業継続状況</t>
    <rPh sb="0" eb="2">
      <t>ジョセイ</t>
    </rPh>
    <rPh sb="2" eb="5">
      <t>セイシャイン</t>
    </rPh>
    <rPh sb="7" eb="9">
      <t>シュウギョウ</t>
    </rPh>
    <rPh sb="9" eb="11">
      <t>ケイゾク</t>
    </rPh>
    <rPh sb="11" eb="13">
      <t>ジョウキョウ</t>
    </rPh>
    <phoneticPr fontId="1"/>
  </si>
  <si>
    <t>　　１.　ほとんどが出産後も正社員として働き続けている
　　２.　妊娠または出産前に離職する者もいるが、出産後も働き続けている
　　３.　妊娠または出産前に離職する者が多く、出産後も働き続けている
　　４.　これまでに出産後に働き続けた者はいない
　　５.　その他（　　　　　　　　　　　　　　　　　　　　　　　　　）</t>
    <rPh sb="10" eb="12">
      <t>シュッサン</t>
    </rPh>
    <rPh sb="12" eb="13">
      <t>ゴ</t>
    </rPh>
    <rPh sb="14" eb="17">
      <t>セイシャイン</t>
    </rPh>
    <rPh sb="20" eb="21">
      <t>ハタラ</t>
    </rPh>
    <rPh sb="22" eb="23">
      <t>ツヅ</t>
    </rPh>
    <rPh sb="34" eb="36">
      <t>ニンシン</t>
    </rPh>
    <rPh sb="39" eb="41">
      <t>シュッサン</t>
    </rPh>
    <rPh sb="41" eb="42">
      <t>マエ</t>
    </rPh>
    <rPh sb="43" eb="45">
      <t>リショク</t>
    </rPh>
    <rPh sb="47" eb="48">
      <t>モノ</t>
    </rPh>
    <rPh sb="53" eb="55">
      <t>シュッサン</t>
    </rPh>
    <rPh sb="55" eb="56">
      <t>ゴ</t>
    </rPh>
    <rPh sb="57" eb="58">
      <t>ハタラ</t>
    </rPh>
    <rPh sb="59" eb="60">
      <t>ツヅ</t>
    </rPh>
    <rPh sb="71" eb="73">
      <t>ニンシン</t>
    </rPh>
    <rPh sb="76" eb="78">
      <t>シュッサン</t>
    </rPh>
    <rPh sb="78" eb="79">
      <t>マエ</t>
    </rPh>
    <rPh sb="80" eb="82">
      <t>リショク</t>
    </rPh>
    <rPh sb="84" eb="85">
      <t>モノ</t>
    </rPh>
    <rPh sb="86" eb="87">
      <t>オオ</t>
    </rPh>
    <rPh sb="89" eb="92">
      <t>シュッサンゴ</t>
    </rPh>
    <rPh sb="93" eb="94">
      <t>ハタラ</t>
    </rPh>
    <rPh sb="95" eb="96">
      <t>ツヅ</t>
    </rPh>
    <rPh sb="112" eb="115">
      <t>シュッサンゴ</t>
    </rPh>
    <rPh sb="116" eb="117">
      <t>ハタラ</t>
    </rPh>
    <rPh sb="118" eb="119">
      <t>ツヅ</t>
    </rPh>
    <rPh sb="121" eb="122">
      <t>モノ</t>
    </rPh>
    <rPh sb="135" eb="136">
      <t>タ</t>
    </rPh>
    <phoneticPr fontId="1"/>
  </si>
  <si>
    <t>女性正社員の
育児休業後の復帰状況</t>
    <rPh sb="0" eb="2">
      <t>ジョセイ</t>
    </rPh>
    <rPh sb="2" eb="5">
      <t>セイシャイン</t>
    </rPh>
    <rPh sb="7" eb="9">
      <t>イクジ</t>
    </rPh>
    <rPh sb="9" eb="11">
      <t>キュウギョウ</t>
    </rPh>
    <rPh sb="11" eb="12">
      <t>ゴ</t>
    </rPh>
    <rPh sb="13" eb="15">
      <t>フッキ</t>
    </rPh>
    <rPh sb="15" eb="17">
      <t>ジョウキョウ</t>
    </rPh>
    <phoneticPr fontId="1"/>
  </si>
  <si>
    <t>　　１.　育児休業復帰後、１年以上働き続けている人が多い
　　２.　育児休業復帰後、１年以内に辞める人が多い
　　３.　育児休業取得者はいない</t>
    <rPh sb="5" eb="9">
      <t>イクジキュウギョウ</t>
    </rPh>
    <rPh sb="9" eb="11">
      <t>フッキ</t>
    </rPh>
    <rPh sb="11" eb="12">
      <t>ゴ</t>
    </rPh>
    <rPh sb="14" eb="15">
      <t>ネン</t>
    </rPh>
    <rPh sb="15" eb="17">
      <t>イジョウ</t>
    </rPh>
    <rPh sb="17" eb="18">
      <t>ハタラ</t>
    </rPh>
    <rPh sb="19" eb="20">
      <t>ツヅ</t>
    </rPh>
    <rPh sb="24" eb="25">
      <t>ヒト</t>
    </rPh>
    <rPh sb="26" eb="27">
      <t>オオ</t>
    </rPh>
    <rPh sb="35" eb="37">
      <t>イクジ</t>
    </rPh>
    <rPh sb="37" eb="39">
      <t>キュウギョウ</t>
    </rPh>
    <rPh sb="39" eb="41">
      <t>フッキ</t>
    </rPh>
    <rPh sb="41" eb="42">
      <t>ゴ</t>
    </rPh>
    <rPh sb="44" eb="45">
      <t>ネン</t>
    </rPh>
    <rPh sb="45" eb="47">
      <t>イナイ</t>
    </rPh>
    <rPh sb="48" eb="49">
      <t>ヤ</t>
    </rPh>
    <rPh sb="51" eb="52">
      <t>ヒト</t>
    </rPh>
    <rPh sb="53" eb="54">
      <t>オオ</t>
    </rPh>
    <rPh sb="62" eb="66">
      <t>イクジキュウギョウ</t>
    </rPh>
    <rPh sb="66" eb="69">
      <t>シュトクシャ</t>
    </rPh>
    <phoneticPr fontId="1"/>
  </si>
  <si>
    <t>女性管理職の今後の登用</t>
    <rPh sb="0" eb="2">
      <t>ジョセイ</t>
    </rPh>
    <rPh sb="2" eb="5">
      <t>カンリショク</t>
    </rPh>
    <rPh sb="6" eb="8">
      <t>コンゴ</t>
    </rPh>
    <rPh sb="9" eb="11">
      <t>トヨウ</t>
    </rPh>
    <phoneticPr fontId="1"/>
  </si>
  <si>
    <t>　　１.　積極的に女性の登用率を上げていきたい
　　２.　性別にかかわらずふさわしい人材を登用する
　　３.　できるだけ女性の登用は避けたい</t>
    <rPh sb="5" eb="7">
      <t>セッキョク</t>
    </rPh>
    <rPh sb="7" eb="8">
      <t>テキ</t>
    </rPh>
    <rPh sb="9" eb="11">
      <t>ジョセイ</t>
    </rPh>
    <rPh sb="12" eb="14">
      <t>トウヨウ</t>
    </rPh>
    <rPh sb="14" eb="15">
      <t>リツ</t>
    </rPh>
    <rPh sb="16" eb="17">
      <t>ア</t>
    </rPh>
    <rPh sb="30" eb="32">
      <t>セイベツ</t>
    </rPh>
    <rPh sb="43" eb="45">
      <t>ジンザイ</t>
    </rPh>
    <rPh sb="46" eb="48">
      <t>トウヨウ</t>
    </rPh>
    <rPh sb="62" eb="64">
      <t>ジョセイ</t>
    </rPh>
    <rPh sb="65" eb="67">
      <t>トヨウ</t>
    </rPh>
    <rPh sb="68" eb="69">
      <t>サ</t>
    </rPh>
    <phoneticPr fontId="1"/>
  </si>
  <si>
    <r>
      <rPr>
        <u/>
        <sz val="11"/>
        <color theme="1"/>
        <rFont val="BIZ UDゴシック"/>
        <family val="3"/>
        <charset val="128"/>
      </rPr>
      <t>　　　　　　</t>
    </r>
    <r>
      <rPr>
        <sz val="11"/>
        <color theme="1"/>
        <rFont val="BIZ UDゴシック"/>
        <family val="3"/>
        <charset val="128"/>
      </rPr>
      <t xml:space="preserve"> 人　　　（内育児を理由とする離職者数　</t>
    </r>
    <r>
      <rPr>
        <u/>
        <sz val="11"/>
        <color theme="1"/>
        <rFont val="BIZ UDゴシック"/>
        <family val="3"/>
        <charset val="128"/>
      </rPr>
      <t>　　　　</t>
    </r>
    <r>
      <rPr>
        <sz val="11"/>
        <color theme="1"/>
        <rFont val="BIZ UDゴシック"/>
        <family val="3"/>
        <charset val="128"/>
      </rPr>
      <t xml:space="preserve"> 人）</t>
    </r>
    <rPh sb="7" eb="8">
      <t>ニン</t>
    </rPh>
    <rPh sb="12" eb="13">
      <t>ウチ</t>
    </rPh>
    <rPh sb="13" eb="15">
      <t>イクジ</t>
    </rPh>
    <rPh sb="16" eb="18">
      <t>リユウ</t>
    </rPh>
    <rPh sb="21" eb="24">
      <t>リショクシャ</t>
    </rPh>
    <rPh sb="24" eb="25">
      <t>スウ</t>
    </rPh>
    <rPh sb="31" eb="32">
      <t>ニン</t>
    </rPh>
    <phoneticPr fontId="1"/>
  </si>
  <si>
    <t>直近の
採用者数</t>
    <rPh sb="0" eb="2">
      <t>チョッキン</t>
    </rPh>
    <phoneticPr fontId="1"/>
  </si>
  <si>
    <t>非正規社員</t>
    <rPh sb="0" eb="5">
      <t>ヒセイキシャイン</t>
    </rPh>
    <phoneticPr fontId="1"/>
  </si>
  <si>
    <t>平均勤続年数</t>
    <rPh sb="0" eb="2">
      <t>ヘイキン</t>
    </rPh>
    <rPh sb="2" eb="4">
      <t>キンゾク</t>
    </rPh>
    <rPh sb="4" eb="6">
      <t>ネンスウ</t>
    </rPh>
    <phoneticPr fontId="1"/>
  </si>
  <si>
    <t>年</t>
    <rPh sb="0" eb="1">
      <t>ネン</t>
    </rPh>
    <phoneticPr fontId="1"/>
  </si>
  <si>
    <t>差異</t>
    <rPh sb="0" eb="2">
      <t>サイ</t>
    </rPh>
    <phoneticPr fontId="1"/>
  </si>
  <si>
    <t>女性/男性</t>
    <rPh sb="0" eb="2">
      <t>ジョセイ</t>
    </rPh>
    <rPh sb="3" eb="5">
      <t>ダンセイ</t>
    </rPh>
    <phoneticPr fontId="1"/>
  </si>
  <si>
    <t>参考値</t>
    <rPh sb="0" eb="3">
      <t>サンコウチ</t>
    </rPh>
    <phoneticPr fontId="1"/>
  </si>
  <si>
    <t>以上</t>
    <rPh sb="0" eb="2">
      <t>イジョウ</t>
    </rPh>
    <phoneticPr fontId="1"/>
  </si>
  <si>
    <t>以下</t>
    <rPh sb="0" eb="2">
      <t>イカ</t>
    </rPh>
    <phoneticPr fontId="1"/>
  </si>
  <si>
    <t>同業種
 平均</t>
    <rPh sb="0" eb="1">
      <t>ドウ</t>
    </rPh>
    <rPh sb="1" eb="3">
      <t>ギョウシュ</t>
    </rPh>
    <rPh sb="5" eb="7">
      <t>ヘイキン</t>
    </rPh>
    <phoneticPr fontId="1"/>
  </si>
  <si>
    <t>◎自社の課題がどこにあるのか、基礎項目（A・B・C）により分析してみましょう！</t>
    <rPh sb="1" eb="3">
      <t>ジシャ</t>
    </rPh>
    <rPh sb="4" eb="6">
      <t>カダイ</t>
    </rPh>
    <rPh sb="15" eb="19">
      <t>キソコウモク</t>
    </rPh>
    <rPh sb="29" eb="31">
      <t>ブンセキ</t>
    </rPh>
    <phoneticPr fontId="1"/>
  </si>
  <si>
    <t>電話番号</t>
    <rPh sb="0" eb="4">
      <t>デンワバンゴウ</t>
    </rPh>
    <phoneticPr fontId="1"/>
  </si>
  <si>
    <t>住　所</t>
    <rPh sb="0" eb="1">
      <t>ジュウ</t>
    </rPh>
    <rPh sb="2" eb="3">
      <t>ショ</t>
    </rPh>
    <phoneticPr fontId="1"/>
  </si>
  <si>
    <t>担当者</t>
    <rPh sb="0" eb="3">
      <t>タントウシャ</t>
    </rPh>
    <phoneticPr fontId="1"/>
  </si>
  <si>
    <t>採用した労働者に占める女性の割合</t>
    <rPh sb="0" eb="2">
      <t>サイヨウ</t>
    </rPh>
    <rPh sb="4" eb="7">
      <t>ロウドウシャ</t>
    </rPh>
    <rPh sb="8" eb="9">
      <t>シ</t>
    </rPh>
    <rPh sb="11" eb="13">
      <t>ジョセイ</t>
    </rPh>
    <rPh sb="14" eb="16">
      <t>ワリアイ</t>
    </rPh>
    <phoneticPr fontId="1"/>
  </si>
  <si>
    <t>管理職に占める女性の割合</t>
    <rPh sb="0" eb="3">
      <t>カンリショク</t>
    </rPh>
    <rPh sb="4" eb="5">
      <t>シ</t>
    </rPh>
    <rPh sb="7" eb="9">
      <t>ジョセイ</t>
    </rPh>
    <rPh sb="10" eb="12">
      <t>ワリアイ</t>
    </rPh>
    <phoneticPr fontId="1"/>
  </si>
  <si>
    <t>リーダーに占める女性の割合</t>
    <rPh sb="5" eb="6">
      <t>シ</t>
    </rPh>
    <rPh sb="8" eb="10">
      <t>ジョセイ</t>
    </rPh>
    <rPh sb="11" eb="13">
      <t>ワリアイ</t>
    </rPh>
    <phoneticPr fontId="1"/>
  </si>
  <si>
    <t>女性活躍　分析シート</t>
    <rPh sb="0" eb="4">
      <t>ジョセイカツヤク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</si>
</sst>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
    <numFmt numFmtId="178" formatCode="General\ &quot;%&quot;"/>
    <numFmt numFmtId="179" formatCode="[$-F800]dddd\,\ mmmm\ dd\,\ yyyy"/>
  </numFmts>
  <fonts count="22">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2"/>
      <color theme="1"/>
      <name val="BIZ UDゴシック"/>
      <family val="3"/>
      <charset val="128"/>
    </font>
    <font>
      <sz val="14"/>
      <color theme="1"/>
      <name val="BIZ UDゴシック"/>
      <family val="3"/>
      <charset val="128"/>
    </font>
    <font>
      <b/>
      <sz val="14"/>
      <color theme="1"/>
      <name val="BIZ UDゴシック"/>
      <family val="3"/>
      <charset val="128"/>
    </font>
    <font>
      <sz val="10"/>
      <color theme="1"/>
      <name val="BIZ UDゴシック"/>
      <family val="3"/>
      <charset val="128"/>
    </font>
    <font>
      <sz val="8"/>
      <color theme="1"/>
      <name val="BIZ UDゴシック"/>
      <family val="3"/>
      <charset val="128"/>
    </font>
    <font>
      <sz val="11"/>
      <color theme="1"/>
      <name val="游ゴシック"/>
      <family val="2"/>
      <charset val="128"/>
      <scheme val="minor"/>
    </font>
    <font>
      <sz val="11"/>
      <name val="ＭＳ Ｐゴシック"/>
      <family val="3"/>
      <charset val="128"/>
    </font>
    <font>
      <sz val="11"/>
      <color theme="1"/>
      <name val="游ゴシック"/>
      <family val="3"/>
      <charset val="128"/>
      <scheme val="minor"/>
    </font>
    <font>
      <sz val="11"/>
      <color theme="1"/>
      <name val="ＭＳ ゴシック"/>
      <family val="2"/>
      <charset val="128"/>
    </font>
    <font>
      <sz val="16"/>
      <color theme="1"/>
      <name val="BIZ UDゴシック"/>
      <family val="3"/>
      <charset val="128"/>
    </font>
    <font>
      <sz val="11"/>
      <name val="BIZ UDゴシック"/>
      <family val="3"/>
      <charset val="128"/>
    </font>
    <font>
      <b/>
      <sz val="20"/>
      <color theme="1"/>
      <name val="BIZ UDゴシック"/>
      <family val="3"/>
      <charset val="128"/>
    </font>
    <font>
      <sz val="9"/>
      <color indexed="81"/>
      <name val="MS P ゴシック"/>
      <family val="3"/>
      <charset val="128"/>
    </font>
    <font>
      <sz val="11"/>
      <color theme="0" tint="-0.34998626667073579"/>
      <name val="BIZ UDゴシック"/>
      <family val="3"/>
      <charset val="128"/>
    </font>
    <font>
      <sz val="11"/>
      <color theme="1"/>
      <name val="HG丸ｺﾞｼｯｸM-PRO"/>
      <family val="3"/>
      <charset val="128"/>
    </font>
    <font>
      <sz val="11"/>
      <color theme="1"/>
      <name val="BIZ UDPゴシック"/>
      <family val="3"/>
      <charset val="128"/>
    </font>
    <font>
      <u/>
      <sz val="11"/>
      <color theme="1"/>
      <name val="BIZ UDゴシック"/>
      <family val="3"/>
      <charset val="128"/>
    </font>
    <font>
      <b/>
      <sz val="12"/>
      <color theme="1"/>
      <name val="BIZ UDゴシック"/>
      <family val="3"/>
      <charset val="128"/>
    </font>
    <font>
      <b/>
      <sz val="16"/>
      <color theme="1"/>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dotted">
        <color indexed="64"/>
      </top>
      <bottom style="dotted">
        <color indexed="64"/>
      </bottom>
      <diagonal/>
    </border>
    <border diagonalUp="1">
      <left style="thin">
        <color indexed="64"/>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left/>
      <right style="thin">
        <color indexed="64"/>
      </right>
      <top style="medium">
        <color indexed="64"/>
      </top>
      <bottom style="dotted">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auto="1"/>
      </top>
      <bottom style="thin">
        <color auto="1"/>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9" fillId="0" borderId="0"/>
    <xf numFmtId="0" fontId="10" fillId="0" borderId="0">
      <alignment vertical="center"/>
    </xf>
    <xf numFmtId="38" fontId="9" fillId="0" borderId="0" applyFont="0" applyFill="0" applyBorder="0" applyAlignment="0" applyProtection="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6" fontId="8" fillId="0" borderId="0" applyFont="0" applyFill="0" applyBorder="0" applyAlignment="0" applyProtection="0">
      <alignment vertical="center"/>
    </xf>
    <xf numFmtId="0" fontId="10" fillId="0" borderId="0">
      <alignment vertical="center"/>
    </xf>
    <xf numFmtId="9" fontId="8" fillId="0" borderId="0" applyFont="0" applyFill="0" applyBorder="0" applyAlignment="0" applyProtection="0">
      <alignment vertical="center"/>
    </xf>
    <xf numFmtId="0" fontId="9" fillId="0" borderId="0">
      <alignment vertical="center"/>
    </xf>
  </cellStyleXfs>
  <cellXfs count="231">
    <xf numFmtId="0" fontId="0" fillId="0" borderId="0" xfId="0">
      <alignment vertical="center"/>
    </xf>
    <xf numFmtId="176" fontId="6" fillId="0" borderId="0" xfId="0" applyNumberFormat="1" applyFont="1" applyAlignment="1">
      <alignment vertical="top" wrapText="1"/>
    </xf>
    <xf numFmtId="0" fontId="0" fillId="0" borderId="12" xfId="0" applyBorder="1" applyAlignment="1">
      <alignment horizontal="center" vertical="center"/>
    </xf>
    <xf numFmtId="177" fontId="2" fillId="0" borderId="1" xfId="11" applyNumberFormat="1" applyFont="1" applyBorder="1">
      <alignment vertical="center"/>
    </xf>
    <xf numFmtId="177" fontId="2" fillId="0" borderId="1" xfId="11" applyNumberFormat="1" applyFont="1" applyBorder="1" applyAlignment="1">
      <alignment horizontal="right" vertical="center"/>
    </xf>
    <xf numFmtId="177" fontId="2" fillId="0" borderId="1" xfId="11" applyNumberFormat="1" applyFont="1" applyBorder="1" applyAlignment="1">
      <alignment horizontal="right" vertical="center" wrapText="1"/>
    </xf>
    <xf numFmtId="0" fontId="4" fillId="0" borderId="0" xfId="0" applyFont="1">
      <alignment vertical="center"/>
    </xf>
    <xf numFmtId="177" fontId="2" fillId="0" borderId="1" xfId="0" applyNumberFormat="1" applyFont="1" applyBorder="1" applyAlignment="1">
      <alignment horizontal="right" vertical="center" wrapText="1"/>
    </xf>
    <xf numFmtId="177" fontId="2" fillId="0" borderId="1" xfId="0" applyNumberFormat="1" applyFont="1" applyBorder="1" applyAlignment="1">
      <alignment horizontal="right" vertical="center"/>
    </xf>
    <xf numFmtId="177" fontId="2" fillId="0" borderId="1" xfId="0" applyNumberFormat="1" applyFont="1" applyBorder="1">
      <alignment vertical="center"/>
    </xf>
    <xf numFmtId="177" fontId="2" fillId="0" borderId="1" xfId="0" applyNumberFormat="1" applyFont="1" applyBorder="1" applyAlignment="1">
      <alignment vertical="center" wrapText="1"/>
    </xf>
    <xf numFmtId="178" fontId="0" fillId="0" borderId="0" xfId="0" applyNumberFormat="1">
      <alignment vertical="center"/>
    </xf>
    <xf numFmtId="0" fontId="6" fillId="0" borderId="13" xfId="0" applyFont="1" applyBorder="1" applyAlignment="1">
      <alignment horizontal="center" vertical="center" wrapText="1"/>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3" xfId="0" applyFont="1" applyBorder="1" applyAlignment="1">
      <alignment horizontal="left" vertical="center" wrapText="1"/>
    </xf>
    <xf numFmtId="0" fontId="6" fillId="0" borderId="3" xfId="0" applyFont="1" applyBorder="1" applyAlignment="1">
      <alignment horizontal="left" vertical="center" wrapText="1" shrinkToFit="1"/>
    </xf>
    <xf numFmtId="0" fontId="2" fillId="0" borderId="0" xfId="0" applyFont="1" applyProtection="1">
      <alignment vertical="center"/>
      <protection locked="0"/>
    </xf>
    <xf numFmtId="176" fontId="5" fillId="3" borderId="16" xfId="0" applyNumberFormat="1" applyFont="1" applyFill="1" applyBorder="1" applyAlignment="1" applyProtection="1">
      <alignment horizontal="right" vertical="center"/>
      <protection locked="0"/>
    </xf>
    <xf numFmtId="176" fontId="5" fillId="0" borderId="19" xfId="0" applyNumberFormat="1" applyFont="1" applyBorder="1" applyAlignment="1" applyProtection="1">
      <alignment horizontal="right" vertical="center"/>
      <protection locked="0"/>
    </xf>
    <xf numFmtId="176" fontId="5" fillId="3" borderId="21" xfId="0" applyNumberFormat="1" applyFont="1" applyFill="1" applyBorder="1" applyAlignment="1" applyProtection="1">
      <alignment horizontal="right" vertical="center"/>
      <protection locked="0"/>
    </xf>
    <xf numFmtId="176" fontId="5" fillId="3" borderId="26" xfId="0" applyNumberFormat="1" applyFont="1" applyFill="1" applyBorder="1" applyAlignment="1" applyProtection="1">
      <alignment horizontal="right" vertical="center"/>
      <protection locked="0"/>
    </xf>
    <xf numFmtId="0" fontId="6" fillId="0" borderId="0" xfId="0" applyFont="1">
      <alignment vertical="center"/>
    </xf>
    <xf numFmtId="0" fontId="3" fillId="0" borderId="0" xfId="0" applyFont="1">
      <alignment vertical="center"/>
    </xf>
    <xf numFmtId="0" fontId="3" fillId="0" borderId="0" xfId="0" applyFont="1" applyAlignment="1">
      <alignment horizontal="right" vertical="center"/>
    </xf>
    <xf numFmtId="176" fontId="5" fillId="0" borderId="0" xfId="0" applyNumberFormat="1" applyFont="1" applyAlignment="1">
      <alignment horizontal="right" vertical="center"/>
    </xf>
    <xf numFmtId="176" fontId="3" fillId="0" borderId="0" xfId="0" applyNumberFormat="1" applyFont="1">
      <alignment vertical="center"/>
    </xf>
    <xf numFmtId="176" fontId="3" fillId="0" borderId="0" xfId="0" applyNumberFormat="1" applyFont="1" applyAlignment="1">
      <alignment horizontal="right" vertical="center"/>
    </xf>
    <xf numFmtId="177" fontId="5" fillId="0" borderId="0" xfId="0" applyNumberFormat="1" applyFont="1" applyAlignment="1">
      <alignment horizontal="right" vertical="center"/>
    </xf>
    <xf numFmtId="0" fontId="2" fillId="0" borderId="0" xfId="0" applyFont="1">
      <alignment vertical="center"/>
    </xf>
    <xf numFmtId="176" fontId="2" fillId="0" borderId="0" xfId="0" applyNumberFormat="1" applyFont="1" applyAlignment="1">
      <alignment vertical="top" wrapText="1"/>
    </xf>
    <xf numFmtId="0" fontId="3" fillId="0" borderId="26" xfId="0" applyFont="1" applyBorder="1">
      <alignment vertical="center"/>
    </xf>
    <xf numFmtId="176" fontId="3" fillId="0" borderId="25" xfId="0" applyNumberFormat="1" applyFont="1" applyBorder="1">
      <alignment vertical="center"/>
    </xf>
    <xf numFmtId="176" fontId="3" fillId="0" borderId="26" xfId="0" applyNumberFormat="1" applyFont="1" applyBorder="1" applyAlignment="1">
      <alignment horizontal="right" vertical="center"/>
    </xf>
    <xf numFmtId="0" fontId="3" fillId="0" borderId="26" xfId="0" applyFont="1" applyBorder="1" applyAlignment="1">
      <alignment horizontal="right" vertical="center"/>
    </xf>
    <xf numFmtId="0" fontId="3" fillId="0" borderId="15" xfId="0" applyFont="1" applyBorder="1">
      <alignment vertical="center"/>
    </xf>
    <xf numFmtId="0" fontId="3" fillId="0" borderId="16" xfId="0" applyFont="1" applyBorder="1" applyAlignment="1">
      <alignment horizontal="righ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lignment vertical="center"/>
    </xf>
    <xf numFmtId="0" fontId="3" fillId="0" borderId="21" xfId="0" applyFont="1" applyBorder="1" applyAlignment="1">
      <alignment horizontal="right" vertical="center"/>
    </xf>
    <xf numFmtId="0" fontId="3" fillId="0" borderId="25" xfId="0" applyFont="1" applyBorder="1">
      <alignment vertical="center"/>
    </xf>
    <xf numFmtId="0" fontId="3" fillId="0" borderId="21" xfId="0" applyFont="1" applyBorder="1">
      <alignment vertical="center"/>
    </xf>
    <xf numFmtId="176" fontId="3" fillId="0" borderId="18" xfId="0" applyNumberFormat="1" applyFont="1" applyBorder="1">
      <alignment vertical="center"/>
    </xf>
    <xf numFmtId="176" fontId="3" fillId="0" borderId="19" xfId="0" applyNumberFormat="1" applyFont="1" applyBorder="1" applyAlignment="1">
      <alignment horizontal="right" vertical="center"/>
    </xf>
    <xf numFmtId="0" fontId="2" fillId="0" borderId="0" xfId="0" applyFont="1" applyAlignment="1">
      <alignment horizontal="right" vertical="center"/>
    </xf>
    <xf numFmtId="0" fontId="3" fillId="0" borderId="16" xfId="0" applyFont="1" applyBorder="1">
      <alignment vertical="center"/>
    </xf>
    <xf numFmtId="176" fontId="3" fillId="0" borderId="15" xfId="0" applyNumberFormat="1" applyFont="1" applyBorder="1">
      <alignment vertical="center"/>
    </xf>
    <xf numFmtId="176" fontId="3" fillId="0" borderId="16" xfId="0" applyNumberFormat="1" applyFont="1" applyBorder="1" applyAlignment="1">
      <alignment horizontal="right" vertical="center"/>
    </xf>
    <xf numFmtId="0" fontId="3" fillId="0" borderId="19" xfId="0" applyFont="1" applyBorder="1">
      <alignmen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wrapText="1" indent="1"/>
    </xf>
    <xf numFmtId="0" fontId="14" fillId="0" borderId="0" xfId="0" applyFont="1" applyAlignment="1">
      <alignment horizontal="center" vertical="center"/>
    </xf>
    <xf numFmtId="179" fontId="12" fillId="0" borderId="38" xfId="0" applyNumberFormat="1" applyFont="1" applyBorder="1">
      <alignment vertical="center"/>
    </xf>
    <xf numFmtId="179" fontId="12" fillId="0" borderId="0" xfId="0" applyNumberFormat="1" applyFont="1">
      <alignment vertical="center"/>
    </xf>
    <xf numFmtId="0" fontId="16" fillId="0" borderId="0" xfId="0" applyFont="1">
      <alignment vertical="center"/>
    </xf>
    <xf numFmtId="176" fontId="16" fillId="0" borderId="0" xfId="0" applyNumberFormat="1" applyFo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4" fillId="0" borderId="0" xfId="0" applyFont="1" applyAlignment="1">
      <alignment vertical="center" wrapText="1"/>
    </xf>
    <xf numFmtId="0" fontId="3" fillId="0" borderId="14" xfId="0" applyFont="1" applyBorder="1" applyAlignment="1">
      <alignment horizontal="right" vertical="center"/>
    </xf>
    <xf numFmtId="0" fontId="3" fillId="0" borderId="40" xfId="0" applyFont="1" applyBorder="1" applyAlignment="1">
      <alignment horizontal="right" vertical="center"/>
    </xf>
    <xf numFmtId="0" fontId="3" fillId="0" borderId="40" xfId="0" applyFont="1" applyBorder="1">
      <alignment vertical="center"/>
    </xf>
    <xf numFmtId="176" fontId="3" fillId="0" borderId="14" xfId="0" applyNumberFormat="1" applyFont="1" applyBorder="1">
      <alignment vertical="center"/>
    </xf>
    <xf numFmtId="176" fontId="3" fillId="0" borderId="40" xfId="0" applyNumberFormat="1" applyFont="1" applyBorder="1" applyAlignment="1">
      <alignment horizontal="right" vertical="center"/>
    </xf>
    <xf numFmtId="176" fontId="5" fillId="0" borderId="0" xfId="0" applyNumberFormat="1" applyFont="1">
      <alignment vertical="center"/>
    </xf>
    <xf numFmtId="0" fontId="3" fillId="0" borderId="25" xfId="0" applyFont="1" applyBorder="1" applyAlignment="1">
      <alignment horizontal="right" vertical="center"/>
    </xf>
    <xf numFmtId="0" fontId="4" fillId="0" borderId="30" xfId="0" applyFont="1" applyBorder="1" applyAlignment="1">
      <alignment vertical="center" wrapText="1"/>
    </xf>
    <xf numFmtId="0" fontId="3" fillId="0" borderId="16" xfId="0" applyFont="1" applyBorder="1" applyAlignment="1">
      <alignment horizontal="left" vertical="center"/>
    </xf>
    <xf numFmtId="176" fontId="5" fillId="0" borderId="16" xfId="0" applyNumberFormat="1" applyFont="1" applyBorder="1" applyAlignment="1">
      <alignment horizontal="right" vertical="center"/>
    </xf>
    <xf numFmtId="0" fontId="3" fillId="0" borderId="14" xfId="0" applyFont="1" applyBorder="1">
      <alignment vertical="center"/>
    </xf>
    <xf numFmtId="176" fontId="3" fillId="0" borderId="14" xfId="0" applyNumberFormat="1" applyFont="1" applyBorder="1" applyAlignment="1">
      <alignment horizontal="right" vertical="center"/>
    </xf>
    <xf numFmtId="0" fontId="2" fillId="0" borderId="38" xfId="0" applyFont="1" applyBorder="1">
      <alignment vertical="center"/>
    </xf>
    <xf numFmtId="176" fontId="3" fillId="0" borderId="25" xfId="0" applyNumberFormat="1" applyFont="1" applyBorder="1" applyAlignment="1">
      <alignment horizontal="right" vertical="center"/>
    </xf>
    <xf numFmtId="177" fontId="20" fillId="0" borderId="26" xfId="0" applyNumberFormat="1"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wrapText="1"/>
    </xf>
    <xf numFmtId="9" fontId="2" fillId="0" borderId="2" xfId="0" applyNumberFormat="1" applyFont="1" applyBorder="1">
      <alignment vertical="center"/>
    </xf>
    <xf numFmtId="0" fontId="2" fillId="0" borderId="2"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18" fillId="0" borderId="0" xfId="0" applyFont="1" applyAlignment="1">
      <alignment horizontal="lef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indent="1"/>
    </xf>
    <xf numFmtId="177" fontId="0" fillId="0" borderId="0" xfId="0" applyNumberFormat="1">
      <alignment vertical="center"/>
    </xf>
    <xf numFmtId="176" fontId="5" fillId="3" borderId="40" xfId="0" applyNumberFormat="1" applyFont="1" applyFill="1" applyBorder="1" applyAlignment="1">
      <alignment horizontal="right" vertical="center"/>
    </xf>
    <xf numFmtId="176" fontId="5" fillId="3" borderId="26" xfId="0" applyNumberFormat="1" applyFont="1" applyFill="1" applyBorder="1" applyAlignment="1">
      <alignment horizontal="right" vertical="center"/>
    </xf>
    <xf numFmtId="0" fontId="12" fillId="3" borderId="55" xfId="0" applyFont="1" applyFill="1" applyBorder="1" applyAlignment="1" applyProtection="1">
      <alignment horizontal="left" vertical="center"/>
      <protection locked="0"/>
    </xf>
    <xf numFmtId="0" fontId="12" fillId="3" borderId="39" xfId="0" applyFont="1" applyFill="1" applyBorder="1" applyAlignment="1" applyProtection="1">
      <alignment horizontal="left" vertical="center"/>
      <protection locked="0"/>
    </xf>
    <xf numFmtId="0" fontId="12" fillId="3" borderId="56" xfId="0" applyFont="1" applyFill="1" applyBorder="1" applyAlignment="1" applyProtection="1">
      <alignment horizontal="left" vertical="center"/>
      <protection locked="0"/>
    </xf>
    <xf numFmtId="0" fontId="12" fillId="3" borderId="57" xfId="0" applyFont="1" applyFill="1" applyBorder="1" applyAlignment="1" applyProtection="1">
      <alignment horizontal="left" vertical="center"/>
      <protection locked="0"/>
    </xf>
    <xf numFmtId="0" fontId="12" fillId="3" borderId="58" xfId="0" applyFont="1" applyFill="1" applyBorder="1" applyAlignment="1" applyProtection="1">
      <alignment horizontal="left" vertical="center"/>
      <protection locked="0"/>
    </xf>
    <xf numFmtId="0" fontId="12" fillId="3" borderId="61" xfId="0" applyFont="1" applyFill="1" applyBorder="1" applyAlignment="1" applyProtection="1">
      <alignment horizontal="left" vertical="center"/>
      <protection locked="0"/>
    </xf>
    <xf numFmtId="0" fontId="12" fillId="3" borderId="60" xfId="0" applyFont="1" applyFill="1" applyBorder="1" applyAlignment="1" applyProtection="1">
      <alignment horizontal="center" vertical="center"/>
      <protection locked="0"/>
    </xf>
    <xf numFmtId="0" fontId="12" fillId="3" borderId="58" xfId="0" applyFont="1" applyFill="1" applyBorder="1" applyAlignment="1" applyProtection="1">
      <alignment horizontal="center" vertical="center"/>
      <protection locked="0"/>
    </xf>
    <xf numFmtId="0" fontId="12" fillId="3" borderId="59" xfId="0" applyFont="1" applyFill="1" applyBorder="1" applyAlignment="1" applyProtection="1">
      <alignment horizontal="center" vertical="center"/>
      <protection locked="0"/>
    </xf>
    <xf numFmtId="0" fontId="3" fillId="2" borderId="37" xfId="0" applyFont="1" applyFill="1" applyBorder="1" applyAlignment="1">
      <alignment horizontal="center" vertical="center" wrapText="1"/>
    </xf>
    <xf numFmtId="0" fontId="3" fillId="2" borderId="30" xfId="0" applyFont="1" applyFill="1" applyBorder="1" applyAlignment="1">
      <alignment horizontal="center" vertical="center" wrapText="1"/>
    </xf>
    <xf numFmtId="179" fontId="12" fillId="3" borderId="37" xfId="0" applyNumberFormat="1" applyFont="1" applyFill="1" applyBorder="1" applyAlignment="1" applyProtection="1">
      <alignment horizontal="center" vertical="center"/>
      <protection locked="0"/>
    </xf>
    <xf numFmtId="179" fontId="12" fillId="3" borderId="30" xfId="0" applyNumberFormat="1" applyFont="1" applyFill="1" applyBorder="1" applyAlignment="1" applyProtection="1">
      <alignment horizontal="center" vertical="center"/>
      <protection locked="0"/>
    </xf>
    <xf numFmtId="179" fontId="12" fillId="3" borderId="23" xfId="0" applyNumberFormat="1" applyFont="1" applyFill="1" applyBorder="1" applyAlignment="1" applyProtection="1">
      <alignment horizontal="center" vertical="center"/>
      <protection locked="0"/>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 fillId="0" borderId="0" xfId="0" applyFont="1" applyAlignment="1">
      <alignment horizontal="left"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177" fontId="5" fillId="0" borderId="19" xfId="0" applyNumberFormat="1" applyFont="1" applyBorder="1" applyAlignment="1">
      <alignment horizontal="right" vertical="center"/>
    </xf>
    <xf numFmtId="177" fontId="5" fillId="0" borderId="28" xfId="0" applyNumberFormat="1" applyFont="1" applyBorder="1" applyAlignment="1">
      <alignment horizontal="right" vertical="center"/>
    </xf>
    <xf numFmtId="0" fontId="2" fillId="0" borderId="11" xfId="0" applyFont="1" applyBorder="1" applyAlignment="1">
      <alignment horizontal="left" vertical="center" wrapText="1" indent="1"/>
    </xf>
    <xf numFmtId="0" fontId="2" fillId="0" borderId="5" xfId="0" applyFont="1" applyBorder="1" applyAlignment="1">
      <alignment horizontal="left" vertical="center" wrapText="1" indent="1"/>
    </xf>
    <xf numFmtId="0" fontId="13" fillId="0" borderId="5" xfId="0" applyFont="1" applyBorder="1" applyAlignment="1">
      <alignment horizontal="center" vertical="center" shrinkToFit="1"/>
    </xf>
    <xf numFmtId="177" fontId="5" fillId="0" borderId="16" xfId="0" applyNumberFormat="1" applyFont="1" applyBorder="1" applyAlignment="1">
      <alignment horizontal="right" vertical="center"/>
    </xf>
    <xf numFmtId="177" fontId="5" fillId="0" borderId="17" xfId="0" applyNumberFormat="1" applyFont="1" applyBorder="1" applyAlignment="1">
      <alignment horizontal="righ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177" fontId="4" fillId="0" borderId="18" xfId="11" applyNumberFormat="1" applyFont="1" applyBorder="1" applyAlignment="1" applyProtection="1">
      <alignment horizontal="center" vertical="center"/>
    </xf>
    <xf numFmtId="177" fontId="4" fillId="0" borderId="33" xfId="11" applyNumberFormat="1" applyFont="1" applyBorder="1" applyAlignment="1" applyProtection="1">
      <alignment horizontal="center" vertical="center"/>
    </xf>
    <xf numFmtId="0" fontId="2" fillId="0" borderId="4" xfId="0" applyFont="1" applyBorder="1" applyAlignment="1">
      <alignment horizontal="left" vertical="center" wrapText="1"/>
    </xf>
    <xf numFmtId="0" fontId="2" fillId="0" borderId="10" xfId="0" applyFont="1" applyBorder="1" applyAlignment="1">
      <alignment horizontal="left" vertical="center" wrapText="1" indent="1"/>
    </xf>
    <xf numFmtId="0" fontId="2" fillId="0" borderId="0" xfId="0" applyFont="1" applyAlignment="1">
      <alignment horizontal="left" vertical="center" wrapText="1" indent="1"/>
    </xf>
    <xf numFmtId="0" fontId="3" fillId="2" borderId="4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3" borderId="16" xfId="0" applyFont="1" applyFill="1" applyBorder="1" applyAlignment="1" applyProtection="1">
      <alignment horizontal="left" vertical="center"/>
      <protection locked="0"/>
    </xf>
    <xf numFmtId="0" fontId="12" fillId="3" borderId="17" xfId="0" applyFont="1" applyFill="1" applyBorder="1" applyAlignment="1" applyProtection="1">
      <alignment horizontal="left" vertical="center"/>
      <protection locked="0"/>
    </xf>
    <xf numFmtId="0" fontId="2" fillId="0" borderId="9" xfId="0" applyFont="1" applyBorder="1" applyAlignment="1">
      <alignment horizontal="left" vertical="center" wrapText="1" indent="1"/>
    </xf>
    <xf numFmtId="0" fontId="2" fillId="0" borderId="7" xfId="0" applyFont="1" applyBorder="1" applyAlignment="1">
      <alignment horizontal="left" vertical="center" wrapText="1" indent="1"/>
    </xf>
    <xf numFmtId="0" fontId="3" fillId="0" borderId="14" xfId="0" applyFont="1" applyBorder="1" applyAlignment="1">
      <alignment horizontal="left" vertical="center"/>
    </xf>
    <xf numFmtId="0" fontId="3" fillId="0" borderId="36" xfId="0" applyFont="1" applyBorder="1" applyAlignment="1">
      <alignment horizontal="left" vertical="center"/>
    </xf>
    <xf numFmtId="0" fontId="3" fillId="0" borderId="18" xfId="0" applyFont="1" applyBorder="1" applyAlignment="1">
      <alignment horizontal="left" vertical="center"/>
    </xf>
    <xf numFmtId="0" fontId="3" fillId="0" borderId="33" xfId="0" applyFont="1" applyBorder="1" applyAlignment="1">
      <alignment horizontal="left" vertical="center"/>
    </xf>
    <xf numFmtId="176" fontId="2" fillId="0" borderId="0" xfId="0" applyNumberFormat="1" applyFont="1" applyAlignment="1">
      <alignment horizontal="left" vertical="top"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177" fontId="5" fillId="0" borderId="26" xfId="0" applyNumberFormat="1" applyFont="1" applyBorder="1" applyAlignment="1">
      <alignment horizontal="right" vertical="center"/>
    </xf>
    <xf numFmtId="177" fontId="5" fillId="0" borderId="27" xfId="0" applyNumberFormat="1" applyFont="1" applyBorder="1" applyAlignment="1">
      <alignment horizontal="right" vertical="center"/>
    </xf>
    <xf numFmtId="0" fontId="3" fillId="2" borderId="23" xfId="0" applyFont="1" applyFill="1" applyBorder="1" applyAlignment="1">
      <alignment horizontal="center" vertical="center" wrapText="1"/>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0" fontId="2" fillId="2" borderId="4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48" xfId="0" applyFont="1" applyBorder="1" applyAlignment="1">
      <alignment horizontal="left" vertical="center" wrapTex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12" fillId="3" borderId="30" xfId="0" applyFont="1" applyFill="1" applyBorder="1" applyAlignment="1" applyProtection="1">
      <alignment horizontal="center" vertical="center"/>
      <protection locked="0"/>
    </xf>
    <xf numFmtId="0" fontId="12" fillId="3" borderId="23" xfId="0" applyFont="1" applyFill="1" applyBorder="1" applyAlignment="1" applyProtection="1">
      <alignment horizontal="center" vertical="center"/>
      <protection locked="0"/>
    </xf>
    <xf numFmtId="0" fontId="2" fillId="0" borderId="7"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2" fillId="2" borderId="4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3" fillId="0" borderId="25" xfId="0" applyFont="1" applyBorder="1" applyAlignment="1">
      <alignment horizontal="left" vertical="center"/>
    </xf>
    <xf numFmtId="0" fontId="3" fillId="0" borderId="42" xfId="0" applyFont="1" applyBorder="1" applyAlignment="1">
      <alignment horizontal="left" vertical="center"/>
    </xf>
    <xf numFmtId="177" fontId="5" fillId="0" borderId="40" xfId="0" applyNumberFormat="1" applyFont="1" applyBorder="1" applyAlignment="1">
      <alignment horizontal="right" vertical="center"/>
    </xf>
    <xf numFmtId="177" fontId="5" fillId="0" borderId="41" xfId="0" applyNumberFormat="1" applyFont="1" applyBorder="1" applyAlignment="1">
      <alignment horizontal="right" vertical="center"/>
    </xf>
    <xf numFmtId="0" fontId="4" fillId="2" borderId="2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3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3" borderId="1" xfId="0" applyFont="1" applyFill="1" applyBorder="1" applyAlignment="1">
      <alignment horizontal="center" vertical="center"/>
    </xf>
    <xf numFmtId="177" fontId="2" fillId="0" borderId="2" xfId="0" applyNumberFormat="1" applyFont="1" applyBorder="1" applyAlignment="1">
      <alignment horizontal="center" vertical="center"/>
    </xf>
    <xf numFmtId="177" fontId="2" fillId="0" borderId="1" xfId="0" applyNumberFormat="1" applyFont="1" applyBorder="1" applyAlignment="1">
      <alignment horizontal="center" vertical="center"/>
    </xf>
    <xf numFmtId="9" fontId="13" fillId="0" borderId="39" xfId="0" applyNumberFormat="1" applyFont="1" applyBorder="1" applyAlignment="1">
      <alignment horizontal="center" vertical="center"/>
    </xf>
    <xf numFmtId="9" fontId="2" fillId="0" borderId="39" xfId="0" applyNumberFormat="1" applyFont="1" applyBorder="1" applyAlignment="1">
      <alignment horizontal="center" vertical="center"/>
    </xf>
    <xf numFmtId="9" fontId="2" fillId="0" borderId="39" xfId="0" applyNumberFormat="1" applyFont="1" applyBorder="1" applyAlignment="1">
      <alignment horizontal="left" vertical="center"/>
    </xf>
    <xf numFmtId="9" fontId="2" fillId="0" borderId="3" xfId="0" applyNumberFormat="1" applyFont="1" applyBorder="1" applyAlignment="1">
      <alignment horizontal="left" vertical="center"/>
    </xf>
    <xf numFmtId="177" fontId="2" fillId="0" borderId="39" xfId="0" applyNumberFormat="1" applyFont="1" applyBorder="1" applyAlignment="1">
      <alignment horizontal="center" vertical="center"/>
    </xf>
    <xf numFmtId="0" fontId="3" fillId="0" borderId="1" xfId="0" applyFont="1" applyBorder="1" applyAlignment="1">
      <alignment horizontal="left" vertical="center" inden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2" xfId="0" applyFont="1" applyBorder="1" applyAlignment="1">
      <alignment horizontal="left" vertical="center" wrapText="1"/>
    </xf>
    <xf numFmtId="0" fontId="3" fillId="0" borderId="39"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21" fillId="0" borderId="0" xfId="0" applyFont="1" applyAlignment="1">
      <alignment horizontal="center" vertical="center"/>
    </xf>
    <xf numFmtId="0" fontId="3" fillId="2" borderId="5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9"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176" fontId="6" fillId="0" borderId="0" xfId="0" applyNumberFormat="1" applyFont="1" applyAlignment="1">
      <alignment horizontal="left" vertical="top" wrapText="1"/>
    </xf>
  </cellXfs>
  <cellStyles count="13">
    <cellStyle name="パーセント" xfId="11" builtinId="5"/>
    <cellStyle name="桁区切り 2" xfId="3" xr:uid="{9461D382-B043-4ED8-830B-2CF8BA428C1C}"/>
    <cellStyle name="通貨 2" xfId="9" xr:uid="{A3847312-8679-42FD-853C-92FA5567B2CD}"/>
    <cellStyle name="標準" xfId="0" builtinId="0"/>
    <cellStyle name="標準 10" xfId="12" xr:uid="{22C10C4A-A48F-4AAE-A50C-BBFF99457997}"/>
    <cellStyle name="標準 13" xfId="5" xr:uid="{C93F47F9-72C1-4D47-8A5F-64CCBD13A89B}"/>
    <cellStyle name="標準 14" xfId="6" xr:uid="{C7303E11-C4BC-430B-9118-EF74251144A2}"/>
    <cellStyle name="標準 15" xfId="7" xr:uid="{3576186F-968D-44C2-A928-71BFB3EA50C5}"/>
    <cellStyle name="標準 16" xfId="8" xr:uid="{96A48912-FEB0-47A8-B56C-A83D252FB853}"/>
    <cellStyle name="標準 2" xfId="1" xr:uid="{5619061B-0F2A-4267-BC27-A108484423DD}"/>
    <cellStyle name="標準 2 2" xfId="4" xr:uid="{D7659384-257F-492B-B76F-24AB66B02C14}"/>
    <cellStyle name="標準 3" xfId="2" xr:uid="{625A3C0F-A6D3-4EC7-A8A5-597A105BBE79}"/>
    <cellStyle name="標準 3 2 2" xfId="10" xr:uid="{BBD9B800-053B-4B8E-BD9F-422C459A609B}"/>
  </cellStyles>
  <dxfs count="0"/>
  <tableStyles count="0" defaultTableStyle="TableStyleMedium2" defaultPivotStyle="PivotStyleLight16"/>
  <colors>
    <mruColors>
      <color rgb="FF168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sz="1200"/>
              <a:t>　うち</a:t>
            </a:r>
            <a:r>
              <a:rPr lang="ja-JP" altLang="en-US" sz="1200"/>
              <a:t>リーダー</a:t>
            </a:r>
            <a:r>
              <a:rPr lang="ja-JP" sz="1200"/>
              <a:t> 男女割合</a:t>
            </a:r>
          </a:p>
        </c:rich>
      </c:tx>
      <c:layout>
        <c:manualLayout>
          <c:xMode val="edge"/>
          <c:yMode val="edge"/>
          <c:x val="0.1234626439421059"/>
          <c:y val="5.4012345679012343E-2"/>
        </c:manualLayout>
      </c:layout>
      <c:overlay val="0"/>
      <c:spPr>
        <a:noFill/>
        <a:ln>
          <a:noFill/>
        </a:ln>
        <a:effectLst/>
      </c:spPr>
      <c:txPr>
        <a:bodyPr rot="0" spcFirstLastPara="1" vertOverflow="ellipsis" vert="horz" wrap="square" anchor="ctr" anchorCtr="1"/>
        <a:lstStyle/>
        <a:p>
          <a:pPr algn="ctr">
            <a:defRPr sz="12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pieChart>
        <c:varyColors val="1"/>
        <c:ser>
          <c:idx val="0"/>
          <c:order val="0"/>
          <c:tx>
            <c:strRef>
              <c:f>分析シート!$AC$20</c:f>
              <c:strCache>
                <c:ptCount val="1"/>
                <c:pt idx="0">
                  <c:v>うちリーダー 男女割合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D8-44E1-B99E-4C01C7B83D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D8-44E1-B99E-4C01C7B83D7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分析シート!$AB$21:$AB$22</c:f>
              <c:strCache>
                <c:ptCount val="2"/>
                <c:pt idx="0">
                  <c:v>男性</c:v>
                </c:pt>
                <c:pt idx="1">
                  <c:v>女性</c:v>
                </c:pt>
              </c:strCache>
            </c:strRef>
          </c:cat>
          <c:val>
            <c:numRef>
              <c:f>分析シート!$AC$21:$AC$22</c:f>
              <c:numCache>
                <c:formatCode>#,##0_ </c:formatCode>
                <c:ptCount val="2"/>
                <c:pt idx="0">
                  <c:v>0</c:v>
                </c:pt>
                <c:pt idx="1">
                  <c:v>0</c:v>
                </c:pt>
              </c:numCache>
            </c:numRef>
          </c:val>
          <c:extLst>
            <c:ext xmlns:c16="http://schemas.microsoft.com/office/drawing/2014/chart" uri="{C3380CC4-5D6E-409C-BE32-E72D297353CC}">
              <c16:uniqueId val="{00000004-F6D8-44E1-B99E-4C01C7B83D74}"/>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a:outerShdw blurRad="50800" dist="38100" dir="2700000" algn="tl" rotWithShape="0">
        <a:prstClr val="black">
          <a:alpha val="40000"/>
        </a:prstClr>
      </a:outerShdw>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sz="1200"/>
              <a:t>　うち</a:t>
            </a:r>
            <a:r>
              <a:rPr lang="en-US" sz="1200"/>
              <a:t> </a:t>
            </a:r>
            <a:r>
              <a:rPr lang="ja-JP" sz="1200"/>
              <a:t>管理職 男女割合</a:t>
            </a:r>
          </a:p>
        </c:rich>
      </c:tx>
      <c:layout>
        <c:manualLayout>
          <c:xMode val="edge"/>
          <c:yMode val="edge"/>
          <c:x val="0.12816629629629631"/>
          <c:y val="4.101400481957798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pieChart>
        <c:varyColors val="1"/>
        <c:ser>
          <c:idx val="0"/>
          <c:order val="0"/>
          <c:tx>
            <c:strRef>
              <c:f>分析シート!$Z$20</c:f>
              <c:strCache>
                <c:ptCount val="1"/>
                <c:pt idx="0">
                  <c:v>うち管理職 男女割合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B2C-4917-A0F3-6C5C606AF4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B2C-4917-A0F3-6C5C606AF44F}"/>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分析シート!$Y$21:$Y$22</c:f>
              <c:strCache>
                <c:ptCount val="2"/>
                <c:pt idx="0">
                  <c:v>男性</c:v>
                </c:pt>
                <c:pt idx="1">
                  <c:v>女性</c:v>
                </c:pt>
              </c:strCache>
            </c:strRef>
          </c:cat>
          <c:val>
            <c:numRef>
              <c:f>分析シート!$Z$21:$Z$22</c:f>
              <c:numCache>
                <c:formatCode>#,##0_ </c:formatCode>
                <c:ptCount val="2"/>
                <c:pt idx="0">
                  <c:v>0</c:v>
                </c:pt>
                <c:pt idx="1">
                  <c:v>0</c:v>
                </c:pt>
              </c:numCache>
            </c:numRef>
          </c:val>
          <c:extLst>
            <c:ext xmlns:c16="http://schemas.microsoft.com/office/drawing/2014/chart" uri="{C3380CC4-5D6E-409C-BE32-E72D297353CC}">
              <c16:uniqueId val="{00000004-1B2C-4917-A0F3-6C5C606AF44F}"/>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a:outerShdw blurRad="50800" dist="38100" dir="2700000" algn="tl" rotWithShape="0">
        <a:prstClr val="black">
          <a:alpha val="40000"/>
        </a:prstClr>
      </a:outerShdw>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sz="1200"/>
              <a:t>　</a:t>
            </a:r>
            <a:r>
              <a:rPr lang="ja-JP" altLang="en-US" sz="1200"/>
              <a:t>正社員全体 </a:t>
            </a:r>
            <a:r>
              <a:rPr lang="ja-JP" sz="1200"/>
              <a:t>男女割合</a:t>
            </a:r>
          </a:p>
        </c:rich>
      </c:tx>
      <c:layout>
        <c:manualLayout>
          <c:xMode val="edge"/>
          <c:yMode val="edge"/>
          <c:x val="0.1234626439421059"/>
          <c:y val="5.401234567901234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pieChart>
        <c:varyColors val="1"/>
        <c:ser>
          <c:idx val="0"/>
          <c:order val="0"/>
          <c:tx>
            <c:strRef>
              <c:f>分析シート!$W$20</c:f>
              <c:strCache>
                <c:ptCount val="1"/>
                <c:pt idx="0">
                  <c:v>正社員全体 男女割合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80A-4D3A-B1EA-DF75DB047C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0A-4D3A-B1EA-DF75DB047C2D}"/>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分析シート!$V$21:$V$22</c:f>
              <c:strCache>
                <c:ptCount val="2"/>
                <c:pt idx="0">
                  <c:v>男性</c:v>
                </c:pt>
                <c:pt idx="1">
                  <c:v>女性</c:v>
                </c:pt>
              </c:strCache>
            </c:strRef>
          </c:cat>
          <c:val>
            <c:numRef>
              <c:f>分析シート!$W$21:$W$22</c:f>
              <c:numCache>
                <c:formatCode>#,##0_ </c:formatCode>
                <c:ptCount val="2"/>
                <c:pt idx="0">
                  <c:v>0</c:v>
                </c:pt>
                <c:pt idx="1">
                  <c:v>0</c:v>
                </c:pt>
              </c:numCache>
            </c:numRef>
          </c:val>
          <c:extLst>
            <c:ext xmlns:c16="http://schemas.microsoft.com/office/drawing/2014/chart" uri="{C3380CC4-5D6E-409C-BE32-E72D297353CC}">
              <c16:uniqueId val="{00000004-480A-4D3A-B1EA-DF75DB047C2D}"/>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a:outerShdw blurRad="50800" dist="38100" dir="2700000" algn="tl" rotWithShape="0">
        <a:prstClr val="black">
          <a:alpha val="40000"/>
        </a:prstClr>
      </a:outerShdw>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259527</xdr:colOff>
      <xdr:row>27</xdr:row>
      <xdr:rowOff>64459</xdr:rowOff>
    </xdr:from>
    <xdr:to>
      <xdr:col>15</xdr:col>
      <xdr:colOff>192960</xdr:colOff>
      <xdr:row>32</xdr:row>
      <xdr:rowOff>236809</xdr:rowOff>
    </xdr:to>
    <xdr:graphicFrame macro="">
      <xdr:nvGraphicFramePr>
        <xdr:cNvPr id="6" name="グラフ 5">
          <a:extLst>
            <a:ext uri="{FF2B5EF4-FFF2-40B4-BE49-F238E27FC236}">
              <a16:creationId xmlns:a16="http://schemas.microsoft.com/office/drawing/2014/main" id="{0D9EF30F-C301-409B-85FB-9EF514E4E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338177</xdr:colOff>
      <xdr:row>27</xdr:row>
      <xdr:rowOff>64459</xdr:rowOff>
    </xdr:from>
    <xdr:to>
      <xdr:col>10</xdr:col>
      <xdr:colOff>4525</xdr:colOff>
      <xdr:row>32</xdr:row>
      <xdr:rowOff>236809</xdr:rowOff>
    </xdr:to>
    <xdr:graphicFrame macro="">
      <xdr:nvGraphicFramePr>
        <xdr:cNvPr id="8" name="グラフ 7">
          <a:extLst>
            <a:ext uri="{FF2B5EF4-FFF2-40B4-BE49-F238E27FC236}">
              <a16:creationId xmlns:a16="http://schemas.microsoft.com/office/drawing/2014/main" id="{EA371184-B2E6-4245-9CEE-6838201FC0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84664</xdr:colOff>
      <xdr:row>27</xdr:row>
      <xdr:rowOff>53876</xdr:rowOff>
    </xdr:from>
    <xdr:to>
      <xdr:col>3</xdr:col>
      <xdr:colOff>54081</xdr:colOff>
      <xdr:row>32</xdr:row>
      <xdr:rowOff>226226</xdr:rowOff>
    </xdr:to>
    <xdr:graphicFrame macro="">
      <xdr:nvGraphicFramePr>
        <xdr:cNvPr id="9" name="グラフ 8">
          <a:extLst>
            <a:ext uri="{FF2B5EF4-FFF2-40B4-BE49-F238E27FC236}">
              <a16:creationId xmlns:a16="http://schemas.microsoft.com/office/drawing/2014/main" id="{0297E604-8443-44A2-B876-382E7FC782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373224</xdr:colOff>
      <xdr:row>0</xdr:row>
      <xdr:rowOff>178837</xdr:rowOff>
    </xdr:from>
    <xdr:to>
      <xdr:col>19</xdr:col>
      <xdr:colOff>443204</xdr:colOff>
      <xdr:row>4</xdr:row>
      <xdr:rowOff>23326</xdr:rowOff>
    </xdr:to>
    <xdr:sp macro="" textlink="">
      <xdr:nvSpPr>
        <xdr:cNvPr id="2" name="テキスト ボックス 1">
          <a:extLst>
            <a:ext uri="{FF2B5EF4-FFF2-40B4-BE49-F238E27FC236}">
              <a16:creationId xmlns:a16="http://schemas.microsoft.com/office/drawing/2014/main" id="{CE9C2E54-A1A9-2BEB-DC0F-1BC47B5FFCA5}"/>
            </a:ext>
          </a:extLst>
        </xdr:cNvPr>
        <xdr:cNvSpPr txBox="1"/>
      </xdr:nvSpPr>
      <xdr:spPr>
        <a:xfrm>
          <a:off x="7518918" y="178837"/>
          <a:ext cx="3296817" cy="816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クリーム色のセルに入力をしてください。　</a:t>
          </a:r>
          <a:endParaRPr kumimoji="1" lang="en-US" altLang="ja-JP" sz="1100"/>
        </a:p>
        <a:p>
          <a:r>
            <a:rPr kumimoji="1" lang="ja-JP" altLang="en-US" sz="1100"/>
            <a:t>　目標値（全国平均値）と比較検討してみる</a:t>
          </a:r>
          <a:endParaRPr kumimoji="1" lang="en-US" altLang="ja-JP" sz="1100"/>
        </a:p>
        <a:p>
          <a:r>
            <a:rPr kumimoji="1" lang="ja-JP" altLang="en-US" sz="1100"/>
            <a:t>　ことで、自社の状況を分析してみましょう！</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8BDA4-7891-46D3-8CBD-1D0509FAC417}">
  <sheetPr>
    <tabColor rgb="FFFFFF00"/>
    <pageSetUpPr fitToPage="1"/>
  </sheetPr>
  <dimension ref="A1:AO84"/>
  <sheetViews>
    <sheetView tabSelected="1" view="pageBreakPreview" topLeftCell="A72" zoomScale="72" zoomScaleNormal="98" zoomScaleSheetLayoutView="72" workbookViewId="0">
      <selection activeCell="P60" sqref="P60:Q60"/>
    </sheetView>
  </sheetViews>
  <sheetFormatPr defaultColWidth="8.69921875" defaultRowHeight="12.6"/>
  <cols>
    <col min="1" max="1" width="14.796875" style="18" customWidth="1"/>
    <col min="2" max="3" width="9.19921875" style="18" customWidth="1"/>
    <col min="4" max="4" width="3.296875" style="18" customWidth="1"/>
    <col min="5" max="5" width="6.5" style="18" customWidth="1"/>
    <col min="6" max="7" width="6.69921875" style="18" customWidth="1"/>
    <col min="8" max="8" width="3.69921875" style="18" customWidth="1"/>
    <col min="9" max="16" width="6.69921875" style="18" customWidth="1"/>
    <col min="17" max="17" width="6.59765625" style="18" customWidth="1"/>
    <col min="18" max="19" width="7.796875" style="18" customWidth="1"/>
    <col min="20" max="20" width="7.09765625" style="18" customWidth="1"/>
    <col min="21" max="32" width="7.09765625" style="30" customWidth="1"/>
    <col min="33" max="33" width="23.09765625" style="30" customWidth="1"/>
    <col min="34" max="34" width="12.59765625" style="46" customWidth="1"/>
    <col min="35" max="36" width="12.59765625" style="30" customWidth="1"/>
    <col min="37" max="16384" width="8.69921875" style="30"/>
  </cols>
  <sheetData>
    <row r="1" spans="1:36" ht="19.95" customHeight="1">
      <c r="A1" s="219" t="s">
        <v>143</v>
      </c>
      <c r="B1" s="219"/>
      <c r="C1" s="219"/>
      <c r="D1" s="219"/>
      <c r="E1" s="219"/>
      <c r="F1" s="219"/>
      <c r="G1" s="219"/>
      <c r="H1" s="219"/>
      <c r="I1" s="219"/>
      <c r="J1" s="219"/>
      <c r="K1" s="219"/>
      <c r="L1" s="219"/>
      <c r="M1" s="219"/>
      <c r="N1" s="219"/>
      <c r="O1" s="219"/>
      <c r="P1" s="219"/>
      <c r="Q1" s="219"/>
      <c r="R1" s="219"/>
      <c r="S1" s="219"/>
      <c r="T1" s="219"/>
    </row>
    <row r="2" spans="1:36" ht="19.5" customHeight="1">
      <c r="A2" s="219"/>
      <c r="B2" s="219"/>
      <c r="C2" s="219"/>
      <c r="D2" s="219"/>
      <c r="E2" s="219"/>
      <c r="F2" s="219"/>
      <c r="G2" s="219"/>
      <c r="H2" s="219"/>
      <c r="I2" s="219"/>
      <c r="J2" s="219"/>
      <c r="K2" s="219"/>
      <c r="L2" s="219"/>
      <c r="M2" s="219"/>
      <c r="N2" s="219"/>
      <c r="O2" s="219"/>
      <c r="P2" s="219"/>
      <c r="Q2" s="219"/>
      <c r="R2" s="219"/>
      <c r="S2" s="219"/>
      <c r="T2" s="219"/>
    </row>
    <row r="3" spans="1:36" ht="15.6" customHeight="1" thickBot="1">
      <c r="A3" s="55"/>
      <c r="B3" s="55"/>
      <c r="C3" s="55"/>
      <c r="D3" s="55"/>
      <c r="E3" s="55"/>
      <c r="F3" s="55"/>
      <c r="G3" s="55"/>
      <c r="H3" s="55"/>
      <c r="I3" s="55"/>
      <c r="J3" s="55"/>
      <c r="K3" s="55"/>
      <c r="L3" s="55"/>
      <c r="M3" s="55"/>
      <c r="N3" s="55"/>
      <c r="O3" s="55"/>
      <c r="P3" s="55"/>
      <c r="Q3" s="55"/>
      <c r="R3" s="55"/>
      <c r="S3" s="55"/>
      <c r="T3" s="55"/>
      <c r="AH3" s="30"/>
    </row>
    <row r="4" spans="1:36" ht="22.95" customHeight="1" thickBot="1">
      <c r="A4" s="103" t="s">
        <v>76</v>
      </c>
      <c r="B4" s="104"/>
      <c r="C4" s="104"/>
      <c r="D4" s="105">
        <v>45747</v>
      </c>
      <c r="E4" s="106"/>
      <c r="F4" s="106"/>
      <c r="G4" s="106"/>
      <c r="H4" s="106"/>
      <c r="I4" s="106"/>
      <c r="J4" s="107"/>
      <c r="K4" s="56"/>
      <c r="L4" s="57"/>
      <c r="M4" s="57"/>
      <c r="N4" s="57"/>
      <c r="O4" s="57"/>
      <c r="P4" s="30"/>
      <c r="Q4" s="30"/>
      <c r="R4" s="30"/>
      <c r="S4" s="30"/>
      <c r="T4" s="30"/>
      <c r="AH4" s="30"/>
    </row>
    <row r="5" spans="1:36" ht="15.6" customHeight="1" thickBot="1">
      <c r="A5" s="55"/>
      <c r="B5" s="55"/>
      <c r="C5" s="55"/>
      <c r="D5" s="55"/>
      <c r="E5" s="55"/>
      <c r="F5" s="55"/>
      <c r="G5" s="55"/>
      <c r="H5" s="55"/>
      <c r="I5" s="55"/>
      <c r="J5" s="55"/>
      <c r="K5" s="55"/>
      <c r="L5" s="55"/>
      <c r="M5" s="55"/>
      <c r="N5" s="55"/>
      <c r="O5" s="55"/>
      <c r="P5" s="55"/>
      <c r="Q5" s="55"/>
      <c r="R5" s="55"/>
      <c r="S5" s="55"/>
      <c r="T5" s="55"/>
      <c r="AH5" s="30"/>
    </row>
    <row r="6" spans="1:36" ht="22.95" customHeight="1">
      <c r="A6" s="130" t="s">
        <v>75</v>
      </c>
      <c r="B6" s="131"/>
      <c r="C6" s="132"/>
      <c r="D6" s="133"/>
      <c r="E6" s="133"/>
      <c r="F6" s="133"/>
      <c r="G6" s="133"/>
      <c r="H6" s="133"/>
      <c r="I6" s="133"/>
      <c r="J6" s="133"/>
      <c r="K6" s="133"/>
      <c r="L6" s="133"/>
      <c r="M6" s="133"/>
      <c r="N6" s="133"/>
      <c r="O6" s="134"/>
      <c r="P6" s="55"/>
      <c r="Q6" s="55"/>
      <c r="R6" s="55"/>
      <c r="S6" s="55"/>
      <c r="T6" s="30"/>
    </row>
    <row r="7" spans="1:36" ht="22.95" customHeight="1">
      <c r="A7" s="220" t="s">
        <v>138</v>
      </c>
      <c r="B7" s="221"/>
      <c r="C7" s="222"/>
      <c r="D7" s="94"/>
      <c r="E7" s="95"/>
      <c r="F7" s="95"/>
      <c r="G7" s="95"/>
      <c r="H7" s="95"/>
      <c r="I7" s="95"/>
      <c r="J7" s="95"/>
      <c r="K7" s="95"/>
      <c r="L7" s="95"/>
      <c r="M7" s="95"/>
      <c r="N7" s="95"/>
      <c r="O7" s="96"/>
      <c r="P7" s="55"/>
      <c r="Q7" s="55"/>
      <c r="R7" s="55"/>
      <c r="S7" s="55"/>
      <c r="T7" s="30"/>
    </row>
    <row r="8" spans="1:36" ht="22.95" customHeight="1" thickBot="1">
      <c r="A8" s="214" t="s">
        <v>137</v>
      </c>
      <c r="B8" s="215"/>
      <c r="C8" s="216"/>
      <c r="D8" s="97"/>
      <c r="E8" s="98"/>
      <c r="F8" s="98"/>
      <c r="G8" s="98"/>
      <c r="H8" s="98"/>
      <c r="I8" s="99"/>
      <c r="J8" s="217" t="s">
        <v>139</v>
      </c>
      <c r="K8" s="218"/>
      <c r="L8" s="100"/>
      <c r="M8" s="101"/>
      <c r="N8" s="101"/>
      <c r="O8" s="102"/>
      <c r="P8" s="30"/>
      <c r="Q8" s="30"/>
      <c r="R8" s="30"/>
      <c r="S8" s="30"/>
      <c r="T8" s="30"/>
      <c r="AC8" s="46"/>
      <c r="AH8" s="30"/>
    </row>
    <row r="9" spans="1:36" ht="13.2" customHeight="1">
      <c r="A9" s="55"/>
      <c r="B9" s="55"/>
      <c r="C9" s="55"/>
      <c r="D9" s="55"/>
      <c r="E9" s="55"/>
      <c r="F9" s="55"/>
      <c r="G9" s="55"/>
      <c r="H9" s="55"/>
      <c r="I9" s="55"/>
      <c r="J9" s="55"/>
      <c r="K9" s="55"/>
      <c r="L9" s="55"/>
      <c r="M9" s="55"/>
      <c r="N9" s="55"/>
      <c r="O9" s="55"/>
      <c r="P9" s="55"/>
      <c r="Q9" s="55"/>
      <c r="R9" s="55"/>
      <c r="S9" s="55"/>
      <c r="T9" s="30"/>
    </row>
    <row r="10" spans="1:36" customFormat="1" ht="19.5" customHeight="1" thickBot="1">
      <c r="A10" s="78" t="s">
        <v>116</v>
      </c>
      <c r="B10" s="79"/>
      <c r="C10" s="79"/>
      <c r="D10" s="79"/>
      <c r="E10" s="79"/>
      <c r="F10" s="79"/>
      <c r="G10" s="79"/>
      <c r="H10" s="79"/>
      <c r="I10" s="30"/>
      <c r="J10" s="30"/>
      <c r="K10" s="30"/>
      <c r="L10" s="30"/>
      <c r="M10" s="30"/>
      <c r="N10" s="30"/>
      <c r="O10" s="30"/>
      <c r="AF10" s="30"/>
      <c r="AG10" s="30"/>
      <c r="AH10" s="46"/>
      <c r="AI10" s="30"/>
      <c r="AJ10" s="30"/>
    </row>
    <row r="11" spans="1:36" ht="22.95" customHeight="1" thickBot="1">
      <c r="A11" s="103" t="s">
        <v>0</v>
      </c>
      <c r="B11" s="104"/>
      <c r="C11" s="146"/>
      <c r="D11" s="160"/>
      <c r="E11" s="161"/>
      <c r="F11" s="30"/>
      <c r="G11" s="30"/>
      <c r="H11" s="30"/>
      <c r="I11" s="30"/>
      <c r="J11" s="30"/>
      <c r="K11" s="30"/>
      <c r="L11" s="30"/>
      <c r="M11" s="30"/>
      <c r="N11" s="30"/>
      <c r="O11" s="30"/>
      <c r="P11" s="30"/>
      <c r="Q11" s="30"/>
      <c r="R11" s="30"/>
      <c r="S11" s="30"/>
      <c r="T11" s="30"/>
      <c r="AH11" s="30"/>
    </row>
    <row r="12" spans="1:36" ht="15" customHeight="1">
      <c r="A12" s="51"/>
      <c r="B12" s="51"/>
      <c r="C12" s="51"/>
      <c r="D12" s="30"/>
      <c r="E12" s="30"/>
      <c r="F12" s="30"/>
      <c r="G12" s="30"/>
      <c r="H12" s="30"/>
      <c r="I12" s="30"/>
      <c r="J12" s="30"/>
      <c r="K12" s="30"/>
      <c r="L12" s="30"/>
      <c r="M12" s="30"/>
      <c r="N12" s="30"/>
      <c r="O12" s="30"/>
      <c r="P12" s="30"/>
      <c r="Q12" s="30"/>
      <c r="R12" s="30"/>
      <c r="S12" s="30"/>
      <c r="T12" s="30"/>
      <c r="AH12" s="30"/>
    </row>
    <row r="13" spans="1:36" ht="15" customHeight="1">
      <c r="A13" s="135" t="s">
        <v>1</v>
      </c>
      <c r="B13" s="136"/>
      <c r="C13" s="136"/>
      <c r="D13" s="162" t="s">
        <v>2</v>
      </c>
      <c r="E13" s="162"/>
      <c r="F13" s="162"/>
      <c r="G13" s="162"/>
      <c r="H13" s="162"/>
      <c r="I13" s="163" t="s">
        <v>3</v>
      </c>
      <c r="J13" s="163"/>
      <c r="K13" s="163"/>
      <c r="L13" s="163"/>
      <c r="M13" s="164"/>
      <c r="N13" s="30"/>
      <c r="O13" s="30"/>
      <c r="P13" s="30"/>
      <c r="Q13" s="30"/>
      <c r="R13" s="30"/>
      <c r="S13" s="30"/>
      <c r="T13" s="30"/>
      <c r="AH13" s="30"/>
    </row>
    <row r="14" spans="1:36" s="52" customFormat="1" ht="15" customHeight="1">
      <c r="A14" s="128" t="s">
        <v>5</v>
      </c>
      <c r="B14" s="129"/>
      <c r="C14" s="129"/>
      <c r="D14" s="111" t="s">
        <v>6</v>
      </c>
      <c r="E14" s="111"/>
      <c r="F14" s="111"/>
      <c r="G14" s="111"/>
      <c r="H14" s="111"/>
      <c r="I14" s="111" t="s">
        <v>7</v>
      </c>
      <c r="J14" s="111"/>
      <c r="K14" s="111"/>
      <c r="L14" s="111"/>
      <c r="M14" s="127"/>
    </row>
    <row r="15" spans="1:36" s="53" customFormat="1" ht="15" customHeight="1">
      <c r="A15" s="128" t="s">
        <v>8</v>
      </c>
      <c r="B15" s="129"/>
      <c r="C15" s="129"/>
      <c r="D15" s="111" t="s">
        <v>9</v>
      </c>
      <c r="E15" s="111"/>
      <c r="F15" s="111"/>
      <c r="G15" s="111"/>
      <c r="H15" s="111"/>
      <c r="I15" s="111" t="s">
        <v>10</v>
      </c>
      <c r="J15" s="111"/>
      <c r="K15" s="111"/>
      <c r="L15" s="111"/>
      <c r="M15" s="127"/>
    </row>
    <row r="16" spans="1:36" s="52" customFormat="1" ht="15" customHeight="1">
      <c r="A16" s="128" t="s">
        <v>11</v>
      </c>
      <c r="B16" s="129"/>
      <c r="C16" s="129"/>
      <c r="D16" s="111" t="s">
        <v>12</v>
      </c>
      <c r="E16" s="111"/>
      <c r="F16" s="111"/>
      <c r="G16" s="111"/>
      <c r="H16" s="111"/>
      <c r="I16" s="111" t="s">
        <v>13</v>
      </c>
      <c r="J16" s="111"/>
      <c r="K16" s="111"/>
      <c r="L16" s="111"/>
      <c r="M16" s="127"/>
    </row>
    <row r="17" spans="1:34" s="52" customFormat="1" ht="15" customHeight="1">
      <c r="A17" s="128" t="s">
        <v>14</v>
      </c>
      <c r="B17" s="129"/>
      <c r="C17" s="129"/>
      <c r="D17" s="111" t="s">
        <v>15</v>
      </c>
      <c r="E17" s="111"/>
      <c r="F17" s="111"/>
      <c r="G17" s="111"/>
      <c r="H17" s="111"/>
      <c r="I17" s="147" t="s">
        <v>16</v>
      </c>
      <c r="J17" s="147"/>
      <c r="K17" s="147"/>
      <c r="L17" s="147"/>
      <c r="M17" s="148"/>
    </row>
    <row r="18" spans="1:34" s="52" customFormat="1" ht="15" customHeight="1">
      <c r="A18" s="118"/>
      <c r="B18" s="119"/>
      <c r="C18" s="54"/>
      <c r="D18" s="120" t="s">
        <v>17</v>
      </c>
      <c r="E18" s="120"/>
      <c r="F18" s="120"/>
      <c r="G18" s="120"/>
      <c r="H18" s="120"/>
      <c r="I18" s="158" t="s">
        <v>18</v>
      </c>
      <c r="J18" s="158"/>
      <c r="K18" s="158"/>
      <c r="L18" s="158"/>
      <c r="M18" s="159"/>
      <c r="R18" s="112" t="s">
        <v>19</v>
      </c>
      <c r="S18" s="113"/>
    </row>
    <row r="19" spans="1:34" ht="18" customHeight="1" thickBot="1">
      <c r="A19" s="30"/>
      <c r="B19" s="30"/>
      <c r="C19" s="30"/>
      <c r="D19" s="30"/>
      <c r="E19" s="30"/>
      <c r="F19" s="30"/>
      <c r="G19" s="30"/>
      <c r="H19" s="30"/>
      <c r="I19" s="30"/>
      <c r="J19" s="30"/>
      <c r="K19" s="30"/>
      <c r="L19" s="30"/>
      <c r="M19" s="30"/>
      <c r="N19" s="30"/>
      <c r="O19" s="30"/>
      <c r="P19" s="30"/>
      <c r="Q19" s="30"/>
      <c r="R19" s="114"/>
      <c r="S19" s="115"/>
      <c r="T19" s="30"/>
      <c r="AB19" s="52"/>
      <c r="AH19" s="30"/>
    </row>
    <row r="20" spans="1:34" ht="25.95" customHeight="1">
      <c r="A20" s="108" t="s">
        <v>20</v>
      </c>
      <c r="B20" s="137" t="s">
        <v>21</v>
      </c>
      <c r="C20" s="138"/>
      <c r="D20" s="36"/>
      <c r="E20" s="37" t="s">
        <v>22</v>
      </c>
      <c r="F20" s="19"/>
      <c r="G20" s="47" t="s">
        <v>23</v>
      </c>
      <c r="H20" s="47"/>
      <c r="I20" s="37" t="s">
        <v>24</v>
      </c>
      <c r="J20" s="19"/>
      <c r="K20" s="47" t="s">
        <v>23</v>
      </c>
      <c r="L20" s="48"/>
      <c r="M20" s="49" t="s">
        <v>25</v>
      </c>
      <c r="N20" s="121" t="e">
        <f t="shared" ref="N20:N25" si="0">J20/F20</f>
        <v>#DIV/0!</v>
      </c>
      <c r="O20" s="122"/>
      <c r="P20" s="30"/>
      <c r="Q20" s="30"/>
      <c r="R20" s="123"/>
      <c r="S20" s="124"/>
      <c r="T20" s="30"/>
      <c r="V20" s="58"/>
      <c r="W20" s="58" t="s">
        <v>26</v>
      </c>
      <c r="X20" s="58"/>
      <c r="Y20" s="58"/>
      <c r="Z20" s="58" t="s">
        <v>27</v>
      </c>
      <c r="AA20" s="58"/>
      <c r="AB20" s="58"/>
      <c r="AC20" s="58" t="s">
        <v>28</v>
      </c>
      <c r="AH20" s="30"/>
    </row>
    <row r="21" spans="1:34" ht="25.95" customHeight="1">
      <c r="A21" s="109"/>
      <c r="B21" s="139" t="s">
        <v>29</v>
      </c>
      <c r="C21" s="140"/>
      <c r="D21" s="38"/>
      <c r="E21" s="39" t="s">
        <v>22</v>
      </c>
      <c r="F21" s="20">
        <f>F22+F23+F24</f>
        <v>0</v>
      </c>
      <c r="G21" s="50" t="s">
        <v>23</v>
      </c>
      <c r="H21" s="50"/>
      <c r="I21" s="39" t="s">
        <v>24</v>
      </c>
      <c r="J21" s="20">
        <f>J22+J23+J24</f>
        <v>0</v>
      </c>
      <c r="K21" s="50" t="s">
        <v>23</v>
      </c>
      <c r="L21" s="44"/>
      <c r="M21" s="45" t="s">
        <v>25</v>
      </c>
      <c r="N21" s="116" t="e">
        <f t="shared" si="0"/>
        <v>#DIV/0!</v>
      </c>
      <c r="O21" s="117"/>
      <c r="P21" s="30"/>
      <c r="Q21" s="46" t="s">
        <v>30</v>
      </c>
      <c r="R21" s="125">
        <f>VLOOKUP($D$11,'（参考）全国平均値'!A:G,3,FALSE)</f>
        <v>0.26800000000000002</v>
      </c>
      <c r="S21" s="126"/>
      <c r="T21" s="30" t="s">
        <v>31</v>
      </c>
      <c r="V21" s="58" t="s">
        <v>32</v>
      </c>
      <c r="W21" s="59">
        <f>F21-J21</f>
        <v>0</v>
      </c>
      <c r="X21" s="58"/>
      <c r="Y21" s="58" t="s">
        <v>32</v>
      </c>
      <c r="Z21" s="59">
        <f>F22-J22</f>
        <v>0</v>
      </c>
      <c r="AA21" s="58"/>
      <c r="AB21" s="58" t="s">
        <v>32</v>
      </c>
      <c r="AC21" s="59">
        <f>F23-J23</f>
        <v>0</v>
      </c>
      <c r="AH21" s="30"/>
    </row>
    <row r="22" spans="1:34" ht="25.95" customHeight="1">
      <c r="A22" s="109"/>
      <c r="B22" s="40" t="s">
        <v>33</v>
      </c>
      <c r="C22" s="40"/>
      <c r="D22" s="40"/>
      <c r="E22" s="41" t="s">
        <v>22</v>
      </c>
      <c r="F22" s="21"/>
      <c r="G22" s="43" t="s">
        <v>23</v>
      </c>
      <c r="H22" s="43"/>
      <c r="I22" s="39" t="s">
        <v>24</v>
      </c>
      <c r="J22" s="21"/>
      <c r="K22" s="43" t="s">
        <v>23</v>
      </c>
      <c r="L22" s="44"/>
      <c r="M22" s="45" t="s">
        <v>34</v>
      </c>
      <c r="N22" s="116" t="e">
        <f t="shared" si="0"/>
        <v>#DIV/0!</v>
      </c>
      <c r="O22" s="117"/>
      <c r="P22" s="30"/>
      <c r="Q22" s="46" t="s">
        <v>35</v>
      </c>
      <c r="R22" s="125">
        <f>VLOOKUP($D$11,'（参考）全国平均値'!A:G,4,FALSE)</f>
        <v>0.11199999999999999</v>
      </c>
      <c r="S22" s="126"/>
      <c r="T22" s="30" t="s">
        <v>31</v>
      </c>
      <c r="V22" s="58" t="s">
        <v>36</v>
      </c>
      <c r="W22" s="59">
        <f>J21</f>
        <v>0</v>
      </c>
      <c r="X22" s="58"/>
      <c r="Y22" s="58" t="s">
        <v>36</v>
      </c>
      <c r="Z22" s="59">
        <f>J22</f>
        <v>0</v>
      </c>
      <c r="AA22" s="58"/>
      <c r="AB22" s="58" t="s">
        <v>36</v>
      </c>
      <c r="AC22" s="59">
        <f>J23</f>
        <v>0</v>
      </c>
      <c r="AH22" s="30"/>
    </row>
    <row r="23" spans="1:34" ht="25.95" customHeight="1">
      <c r="A23" s="109"/>
      <c r="B23" s="40" t="s">
        <v>37</v>
      </c>
      <c r="C23" s="40"/>
      <c r="D23" s="40"/>
      <c r="E23" s="41" t="s">
        <v>22</v>
      </c>
      <c r="F23" s="21"/>
      <c r="G23" s="43" t="s">
        <v>23</v>
      </c>
      <c r="H23" s="43"/>
      <c r="I23" s="39" t="s">
        <v>24</v>
      </c>
      <c r="J23" s="21"/>
      <c r="K23" s="43" t="s">
        <v>23</v>
      </c>
      <c r="L23" s="44"/>
      <c r="M23" s="45" t="s">
        <v>34</v>
      </c>
      <c r="N23" s="116" t="e">
        <f t="shared" si="0"/>
        <v>#DIV/0!</v>
      </c>
      <c r="O23" s="117"/>
      <c r="P23" s="30"/>
      <c r="Q23" s="46" t="s">
        <v>38</v>
      </c>
      <c r="R23" s="125">
        <f>VLOOKUP($D$11,'（参考）全国平均値'!A:G,5,FALSE)</f>
        <v>0.24740287642494249</v>
      </c>
      <c r="S23" s="126"/>
      <c r="T23" s="30"/>
      <c r="AH23" s="30"/>
    </row>
    <row r="24" spans="1:34" ht="25.95" customHeight="1">
      <c r="A24" s="109"/>
      <c r="B24" s="40" t="s">
        <v>39</v>
      </c>
      <c r="C24" s="40"/>
      <c r="D24" s="40"/>
      <c r="E24" s="41" t="s">
        <v>22</v>
      </c>
      <c r="F24" s="21"/>
      <c r="G24" s="43" t="s">
        <v>23</v>
      </c>
      <c r="H24" s="43"/>
      <c r="I24" s="39" t="s">
        <v>24</v>
      </c>
      <c r="J24" s="21"/>
      <c r="K24" s="43" t="s">
        <v>23</v>
      </c>
      <c r="L24" s="44"/>
      <c r="M24" s="45" t="s">
        <v>34</v>
      </c>
      <c r="N24" s="116" t="e">
        <f t="shared" si="0"/>
        <v>#DIV/0!</v>
      </c>
      <c r="O24" s="117"/>
      <c r="P24" s="30"/>
      <c r="Q24" s="46" t="s">
        <v>40</v>
      </c>
      <c r="R24" s="125">
        <f>VLOOKUP($D$11,'（参考）全国平均値'!A:G,6,FALSE)</f>
        <v>0.40327510448592196</v>
      </c>
      <c r="S24" s="126"/>
      <c r="T24" s="30"/>
      <c r="AH24" s="30"/>
    </row>
    <row r="25" spans="1:34" ht="25.95" customHeight="1" thickBot="1">
      <c r="A25" s="110"/>
      <c r="B25" s="42" t="s">
        <v>41</v>
      </c>
      <c r="C25" s="42"/>
      <c r="D25" s="42"/>
      <c r="E25" s="35" t="s">
        <v>22</v>
      </c>
      <c r="F25" s="22"/>
      <c r="G25" s="32" t="s">
        <v>23</v>
      </c>
      <c r="H25" s="32"/>
      <c r="I25" s="35" t="s">
        <v>24</v>
      </c>
      <c r="J25" s="22"/>
      <c r="K25" s="32" t="s">
        <v>23</v>
      </c>
      <c r="L25" s="33"/>
      <c r="M25" s="34" t="s">
        <v>34</v>
      </c>
      <c r="N25" s="144" t="e">
        <f t="shared" si="0"/>
        <v>#DIV/0!</v>
      </c>
      <c r="O25" s="145"/>
      <c r="P25" s="30"/>
      <c r="Q25" s="30"/>
      <c r="R25" s="142"/>
      <c r="S25" s="143"/>
      <c r="T25" s="30"/>
      <c r="AH25" s="30"/>
    </row>
    <row r="26" spans="1:34" ht="20.25" customHeight="1">
      <c r="A26" s="23" t="s">
        <v>42</v>
      </c>
      <c r="B26" s="24"/>
      <c r="C26" s="24"/>
      <c r="D26" s="24"/>
      <c r="E26" s="25"/>
      <c r="F26" s="26"/>
      <c r="G26" s="24"/>
      <c r="H26" s="24"/>
      <c r="I26" s="25"/>
      <c r="J26" s="26"/>
      <c r="K26" s="24"/>
      <c r="L26" s="27"/>
      <c r="M26" s="28"/>
      <c r="N26" s="29"/>
      <c r="O26" s="29"/>
      <c r="P26" s="30"/>
      <c r="Q26" s="30"/>
      <c r="R26" s="141" t="s">
        <v>43</v>
      </c>
      <c r="S26" s="141"/>
      <c r="T26" s="141"/>
      <c r="AH26" s="30"/>
    </row>
    <row r="27" spans="1:34" ht="20.25" customHeight="1">
      <c r="A27" s="23" t="s">
        <v>74</v>
      </c>
      <c r="B27" s="24"/>
      <c r="C27" s="24"/>
      <c r="D27" s="24"/>
      <c r="E27" s="25"/>
      <c r="F27" s="26"/>
      <c r="G27" s="24"/>
      <c r="H27" s="24"/>
      <c r="I27" s="25"/>
      <c r="J27" s="26"/>
      <c r="K27" s="24"/>
      <c r="L27" s="27"/>
      <c r="M27" s="28"/>
      <c r="N27" s="29"/>
      <c r="O27" s="29"/>
      <c r="P27" s="27"/>
      <c r="Q27" s="1"/>
      <c r="R27" s="141"/>
      <c r="S27" s="141"/>
      <c r="T27" s="141"/>
      <c r="U27" s="27"/>
      <c r="V27" s="27"/>
      <c r="W27" s="24"/>
      <c r="X27" s="27"/>
      <c r="Y27" s="27"/>
      <c r="AH27" s="30"/>
    </row>
    <row r="28" spans="1:34" ht="20.25" customHeight="1">
      <c r="A28" s="23"/>
      <c r="B28" s="24"/>
      <c r="C28" s="24"/>
      <c r="D28" s="24"/>
      <c r="E28" s="25"/>
      <c r="F28" s="26"/>
      <c r="G28" s="24"/>
      <c r="H28" s="24"/>
      <c r="I28" s="25"/>
      <c r="J28" s="26"/>
      <c r="K28" s="24"/>
      <c r="L28" s="27"/>
      <c r="M28" s="28"/>
      <c r="N28" s="29"/>
      <c r="O28" s="29"/>
      <c r="P28" s="27"/>
      <c r="Q28" s="1"/>
      <c r="R28" s="141"/>
      <c r="S28" s="141"/>
      <c r="T28" s="141"/>
      <c r="U28" s="27"/>
      <c r="V28" s="27"/>
      <c r="W28" s="24"/>
      <c r="X28" s="27"/>
      <c r="Y28" s="27"/>
      <c r="AH28" s="30"/>
    </row>
    <row r="29" spans="1:34" ht="30" customHeight="1">
      <c r="A29" s="23"/>
      <c r="B29" s="24"/>
      <c r="C29" s="24"/>
      <c r="D29" s="24"/>
      <c r="E29" s="25"/>
      <c r="F29" s="26"/>
      <c r="G29" s="24"/>
      <c r="H29" s="24"/>
      <c r="I29" s="25"/>
      <c r="J29" s="26"/>
      <c r="K29" s="24"/>
      <c r="L29" s="27"/>
      <c r="M29" s="28"/>
      <c r="N29" s="29"/>
      <c r="O29" s="29"/>
      <c r="P29" s="27"/>
      <c r="Q29" s="1"/>
      <c r="R29" s="141"/>
      <c r="S29" s="141"/>
      <c r="T29" s="141"/>
      <c r="U29" s="27"/>
      <c r="V29" s="27"/>
      <c r="W29" s="24"/>
      <c r="X29" s="27"/>
      <c r="Y29" s="27"/>
      <c r="AH29" s="30"/>
    </row>
    <row r="30" spans="1:34" ht="30" customHeight="1">
      <c r="A30" s="23"/>
      <c r="B30" s="24"/>
      <c r="C30" s="24"/>
      <c r="D30" s="24"/>
      <c r="E30" s="25"/>
      <c r="F30" s="26"/>
      <c r="G30" s="24"/>
      <c r="H30" s="24"/>
      <c r="I30" s="25"/>
      <c r="J30" s="26"/>
      <c r="K30" s="24"/>
      <c r="L30" s="27"/>
      <c r="M30" s="28"/>
      <c r="N30" s="29"/>
      <c r="O30" s="29"/>
      <c r="P30" s="27"/>
      <c r="Q30" s="27"/>
      <c r="R30" s="31"/>
      <c r="S30" s="31"/>
      <c r="T30" s="31"/>
      <c r="U30" s="27"/>
      <c r="V30" s="27"/>
      <c r="AH30" s="30"/>
    </row>
    <row r="31" spans="1:34" ht="30" customHeight="1">
      <c r="A31" s="23"/>
      <c r="B31" s="24"/>
      <c r="C31" s="24"/>
      <c r="D31" s="24"/>
      <c r="E31" s="25"/>
      <c r="F31" s="26"/>
      <c r="G31" s="24"/>
      <c r="H31" s="24"/>
      <c r="I31" s="25"/>
      <c r="J31" s="26"/>
      <c r="K31" s="24"/>
      <c r="L31" s="27"/>
      <c r="M31" s="28"/>
      <c r="N31" s="29"/>
      <c r="O31" s="29"/>
      <c r="P31" s="27"/>
      <c r="Q31" s="27"/>
      <c r="R31" s="27"/>
      <c r="S31" s="27"/>
      <c r="T31" s="27"/>
      <c r="U31" s="27"/>
      <c r="V31" s="27"/>
      <c r="AH31" s="30"/>
    </row>
    <row r="32" spans="1:34" ht="30" customHeight="1">
      <c r="A32" s="23"/>
      <c r="B32" s="24"/>
      <c r="C32" s="24"/>
      <c r="D32" s="24"/>
      <c r="E32" s="25"/>
      <c r="F32" s="26"/>
      <c r="G32" s="24"/>
      <c r="H32" s="24"/>
      <c r="I32" s="25"/>
      <c r="J32" s="26"/>
      <c r="K32" s="24"/>
      <c r="L32" s="27"/>
      <c r="M32" s="28"/>
      <c r="N32" s="29"/>
      <c r="O32" s="29"/>
      <c r="P32" s="27"/>
      <c r="Q32" s="27"/>
      <c r="R32" s="27"/>
      <c r="S32" s="27"/>
      <c r="T32" s="27"/>
      <c r="U32" s="27"/>
      <c r="AH32" s="30"/>
    </row>
    <row r="33" spans="1:34" ht="30" customHeight="1">
      <c r="A33" s="23"/>
      <c r="B33" s="24"/>
      <c r="C33" s="24"/>
      <c r="D33" s="24"/>
      <c r="E33" s="25"/>
      <c r="F33" s="26"/>
      <c r="G33" s="24"/>
      <c r="H33" s="24"/>
      <c r="I33" s="25"/>
      <c r="J33" s="26"/>
      <c r="K33" s="24"/>
      <c r="L33" s="27"/>
      <c r="M33" s="28"/>
      <c r="N33" s="29"/>
      <c r="O33" s="29"/>
      <c r="P33" s="27"/>
      <c r="Q33" s="27"/>
      <c r="R33" s="27"/>
      <c r="S33" s="27"/>
      <c r="T33" s="27"/>
      <c r="U33" s="27"/>
      <c r="AH33" s="30"/>
    </row>
    <row r="34" spans="1:34" ht="18.75" customHeight="1" thickBot="1">
      <c r="A34" s="62"/>
      <c r="B34" s="24"/>
      <c r="C34" s="24"/>
      <c r="D34" s="24"/>
      <c r="E34" s="25"/>
      <c r="F34" s="26"/>
      <c r="G34" s="24"/>
      <c r="H34" s="24"/>
      <c r="I34" s="25"/>
      <c r="J34" s="26"/>
      <c r="K34" s="24"/>
      <c r="L34" s="27"/>
      <c r="M34" s="28"/>
      <c r="N34" s="29"/>
      <c r="O34" s="29"/>
      <c r="P34" s="27"/>
      <c r="Q34" s="27"/>
      <c r="R34" s="30"/>
      <c r="S34" s="30"/>
      <c r="T34" s="30"/>
      <c r="U34" s="27"/>
      <c r="AA34" s="46"/>
      <c r="AH34" s="30"/>
    </row>
    <row r="35" spans="1:34" ht="30.75" customHeight="1">
      <c r="A35" s="108" t="s">
        <v>126</v>
      </c>
      <c r="B35" s="137" t="s">
        <v>29</v>
      </c>
      <c r="C35" s="138"/>
      <c r="D35" s="63"/>
      <c r="E35" s="64" t="s">
        <v>22</v>
      </c>
      <c r="F35" s="92"/>
      <c r="G35" s="65" t="s">
        <v>23</v>
      </c>
      <c r="H35" s="65"/>
      <c r="I35" s="64" t="s">
        <v>24</v>
      </c>
      <c r="J35" s="92"/>
      <c r="K35" s="65" t="s">
        <v>23</v>
      </c>
      <c r="L35" s="66"/>
      <c r="M35" s="67" t="s">
        <v>34</v>
      </c>
      <c r="N35" s="178" t="e">
        <f>J35/F35</f>
        <v>#DIV/0!</v>
      </c>
      <c r="O35" s="179"/>
      <c r="P35" s="68"/>
      <c r="Q35" s="24"/>
      <c r="R35" s="30"/>
      <c r="S35" s="30"/>
      <c r="T35" s="30"/>
      <c r="U35" s="24"/>
      <c r="AA35" s="46"/>
      <c r="AH35" s="30"/>
    </row>
    <row r="36" spans="1:34" ht="30.75" customHeight="1" thickBot="1">
      <c r="A36" s="110"/>
      <c r="B36" s="176" t="s">
        <v>127</v>
      </c>
      <c r="C36" s="177"/>
      <c r="D36" s="69"/>
      <c r="E36" s="35" t="s">
        <v>22</v>
      </c>
      <c r="F36" s="93"/>
      <c r="G36" s="32" t="s">
        <v>23</v>
      </c>
      <c r="H36" s="32"/>
      <c r="I36" s="35" t="s">
        <v>24</v>
      </c>
      <c r="J36" s="93"/>
      <c r="K36" s="32" t="s">
        <v>23</v>
      </c>
      <c r="L36" s="33"/>
      <c r="M36" s="34" t="s">
        <v>34</v>
      </c>
      <c r="N36" s="144" t="e">
        <f>J36/F36</f>
        <v>#DIV/0!</v>
      </c>
      <c r="O36" s="145"/>
      <c r="P36" s="68"/>
      <c r="Q36" s="24"/>
      <c r="R36" s="30"/>
      <c r="S36" s="30"/>
      <c r="T36" s="30"/>
      <c r="U36" s="24"/>
      <c r="AA36" s="46"/>
      <c r="AH36" s="30"/>
    </row>
    <row r="37" spans="1:34" ht="30.75" customHeight="1" thickBot="1">
      <c r="A37" s="70"/>
      <c r="B37" s="71"/>
      <c r="C37" s="71"/>
      <c r="D37" s="37"/>
      <c r="E37" s="37"/>
      <c r="F37" s="72"/>
      <c r="G37" s="47"/>
      <c r="H37" s="47"/>
      <c r="I37" s="37"/>
      <c r="J37" s="72"/>
      <c r="K37" s="47"/>
      <c r="L37" s="27"/>
      <c r="M37" s="25"/>
      <c r="N37" s="25"/>
      <c r="O37" s="25"/>
      <c r="P37" s="68"/>
      <c r="Q37" s="24"/>
      <c r="R37" s="30"/>
      <c r="S37" s="30"/>
      <c r="T37" s="30"/>
      <c r="U37" s="24"/>
      <c r="AA37" s="46"/>
      <c r="AH37" s="30"/>
    </row>
    <row r="38" spans="1:34" ht="30.75" customHeight="1">
      <c r="A38" s="108" t="s">
        <v>128</v>
      </c>
      <c r="B38" s="137" t="s">
        <v>29</v>
      </c>
      <c r="C38" s="138"/>
      <c r="D38" s="73"/>
      <c r="E38" s="64" t="s">
        <v>32</v>
      </c>
      <c r="F38" s="92"/>
      <c r="G38" s="65" t="s">
        <v>129</v>
      </c>
      <c r="H38" s="65"/>
      <c r="I38" s="64" t="s">
        <v>36</v>
      </c>
      <c r="J38" s="92"/>
      <c r="K38" s="65" t="s">
        <v>129</v>
      </c>
      <c r="L38" s="74" t="s">
        <v>130</v>
      </c>
      <c r="M38" s="67"/>
      <c r="N38" s="67" t="s">
        <v>131</v>
      </c>
      <c r="O38" s="178" t="e">
        <f>J38/F38</f>
        <v>#DIV/0!</v>
      </c>
      <c r="P38" s="179"/>
      <c r="Q38" s="75"/>
      <c r="R38" s="30"/>
      <c r="S38" s="30"/>
      <c r="T38" s="30"/>
      <c r="AA38" s="46"/>
      <c r="AH38" s="30"/>
    </row>
    <row r="39" spans="1:34" ht="30.75" customHeight="1" thickBot="1">
      <c r="A39" s="180"/>
      <c r="B39" s="176" t="s">
        <v>127</v>
      </c>
      <c r="C39" s="177"/>
      <c r="D39" s="42"/>
      <c r="E39" s="35" t="s">
        <v>32</v>
      </c>
      <c r="F39" s="93"/>
      <c r="G39" s="32" t="s">
        <v>129</v>
      </c>
      <c r="H39" s="32"/>
      <c r="I39" s="35" t="s">
        <v>36</v>
      </c>
      <c r="J39" s="93"/>
      <c r="K39" s="32" t="s">
        <v>129</v>
      </c>
      <c r="L39" s="76" t="s">
        <v>130</v>
      </c>
      <c r="M39" s="77"/>
      <c r="N39" s="34" t="s">
        <v>131</v>
      </c>
      <c r="O39" s="144" t="e">
        <f t="shared" ref="O39" si="1">J39/F39</f>
        <v>#DIV/0!</v>
      </c>
      <c r="P39" s="145"/>
      <c r="Q39" s="30"/>
      <c r="R39" s="30"/>
      <c r="S39" s="30"/>
      <c r="T39" s="30"/>
      <c r="AA39" s="46"/>
      <c r="AH39" s="30"/>
    </row>
    <row r="40" spans="1:34" ht="20.25" customHeight="1">
      <c r="A40" s="30"/>
      <c r="B40" s="30"/>
      <c r="C40" s="30"/>
      <c r="D40" s="30"/>
      <c r="E40" s="30"/>
      <c r="F40" s="30"/>
      <c r="G40" s="30"/>
      <c r="H40" s="30"/>
      <c r="I40" s="30"/>
      <c r="J40" s="30"/>
      <c r="K40" s="30"/>
      <c r="L40" s="30"/>
      <c r="M40" s="30"/>
      <c r="N40" s="30"/>
      <c r="O40" s="30"/>
      <c r="P40" s="30"/>
      <c r="Q40" s="30"/>
      <c r="R40"/>
      <c r="S40"/>
      <c r="T40"/>
      <c r="AA40" s="46"/>
      <c r="AH40" s="30"/>
    </row>
    <row r="41" spans="1:34" customFormat="1" ht="19.5" customHeight="1" thickBot="1">
      <c r="A41" s="78" t="s">
        <v>117</v>
      </c>
      <c r="B41" s="79"/>
      <c r="C41" s="79"/>
      <c r="D41" s="79"/>
      <c r="E41" s="79"/>
      <c r="F41" s="79"/>
      <c r="G41" s="79"/>
      <c r="H41" s="79"/>
      <c r="I41" s="30"/>
      <c r="J41" s="30"/>
      <c r="K41" s="30"/>
      <c r="L41" s="30"/>
      <c r="M41" s="30"/>
      <c r="N41" s="30"/>
      <c r="O41" s="30"/>
      <c r="AC41" s="30"/>
      <c r="AD41" s="30"/>
      <c r="AE41" s="46"/>
      <c r="AF41" s="30"/>
      <c r="AG41" s="30"/>
    </row>
    <row r="42" spans="1:34" customFormat="1" ht="19.95" customHeight="1">
      <c r="A42" s="181" t="s">
        <v>118</v>
      </c>
      <c r="B42" s="182"/>
      <c r="C42" s="183"/>
      <c r="D42" s="184" t="s">
        <v>125</v>
      </c>
      <c r="E42" s="184"/>
      <c r="F42" s="184"/>
      <c r="G42" s="184"/>
      <c r="H42" s="184"/>
      <c r="I42" s="184"/>
      <c r="J42" s="184"/>
      <c r="K42" s="184"/>
      <c r="L42" s="184"/>
      <c r="M42" s="184"/>
      <c r="N42" s="184"/>
      <c r="O42" s="185"/>
    </row>
    <row r="43" spans="1:34" customFormat="1" ht="19.95" customHeight="1">
      <c r="A43" s="154"/>
      <c r="B43" s="155"/>
      <c r="C43" s="115"/>
      <c r="D43" s="186"/>
      <c r="E43" s="186"/>
      <c r="F43" s="186"/>
      <c r="G43" s="186"/>
      <c r="H43" s="186"/>
      <c r="I43" s="186"/>
      <c r="J43" s="186"/>
      <c r="K43" s="186"/>
      <c r="L43" s="186"/>
      <c r="M43" s="186"/>
      <c r="N43" s="186"/>
      <c r="O43" s="187"/>
    </row>
    <row r="44" spans="1:34" customFormat="1" ht="23.25" customHeight="1">
      <c r="A44" s="149" t="s">
        <v>119</v>
      </c>
      <c r="B44" s="150"/>
      <c r="C44" s="113"/>
      <c r="D44" s="156" t="s">
        <v>120</v>
      </c>
      <c r="E44" s="156"/>
      <c r="F44" s="156"/>
      <c r="G44" s="156"/>
      <c r="H44" s="156"/>
      <c r="I44" s="156"/>
      <c r="J44" s="156"/>
      <c r="K44" s="156"/>
      <c r="L44" s="156"/>
      <c r="M44" s="156"/>
      <c r="N44" s="156"/>
      <c r="O44" s="157"/>
    </row>
    <row r="45" spans="1:34" customFormat="1" ht="23.25" customHeight="1">
      <c r="A45" s="151"/>
      <c r="B45" s="152"/>
      <c r="C45" s="153"/>
      <c r="D45" s="156"/>
      <c r="E45" s="156"/>
      <c r="F45" s="156"/>
      <c r="G45" s="156"/>
      <c r="H45" s="156"/>
      <c r="I45" s="156"/>
      <c r="J45" s="156"/>
      <c r="K45" s="156"/>
      <c r="L45" s="156"/>
      <c r="M45" s="156"/>
      <c r="N45" s="156"/>
      <c r="O45" s="157"/>
    </row>
    <row r="46" spans="1:34" customFormat="1" ht="23.25" customHeight="1">
      <c r="A46" s="151"/>
      <c r="B46" s="152"/>
      <c r="C46" s="153"/>
      <c r="D46" s="156"/>
      <c r="E46" s="156"/>
      <c r="F46" s="156"/>
      <c r="G46" s="156"/>
      <c r="H46" s="156"/>
      <c r="I46" s="156"/>
      <c r="J46" s="156"/>
      <c r="K46" s="156"/>
      <c r="L46" s="156"/>
      <c r="M46" s="156"/>
      <c r="N46" s="156"/>
      <c r="O46" s="157"/>
    </row>
    <row r="47" spans="1:34" customFormat="1" ht="23.25" customHeight="1">
      <c r="A47" s="151"/>
      <c r="B47" s="152"/>
      <c r="C47" s="153"/>
      <c r="D47" s="156"/>
      <c r="E47" s="156"/>
      <c r="F47" s="156"/>
      <c r="G47" s="156"/>
      <c r="H47" s="156"/>
      <c r="I47" s="156"/>
      <c r="J47" s="156"/>
      <c r="K47" s="156"/>
      <c r="L47" s="156"/>
      <c r="M47" s="156"/>
      <c r="N47" s="156"/>
      <c r="O47" s="157"/>
    </row>
    <row r="48" spans="1:34" customFormat="1" ht="23.25" customHeight="1">
      <c r="A48" s="151"/>
      <c r="B48" s="152"/>
      <c r="C48" s="153"/>
      <c r="D48" s="156"/>
      <c r="E48" s="156"/>
      <c r="F48" s="156"/>
      <c r="G48" s="156"/>
      <c r="H48" s="156"/>
      <c r="I48" s="156"/>
      <c r="J48" s="156"/>
      <c r="K48" s="156"/>
      <c r="L48" s="156"/>
      <c r="M48" s="156"/>
      <c r="N48" s="156"/>
      <c r="O48" s="157"/>
    </row>
    <row r="49" spans="1:20" customFormat="1" ht="23.25" customHeight="1">
      <c r="A49" s="154"/>
      <c r="B49" s="155"/>
      <c r="C49" s="115"/>
      <c r="D49" s="156"/>
      <c r="E49" s="156"/>
      <c r="F49" s="156"/>
      <c r="G49" s="156"/>
      <c r="H49" s="156"/>
      <c r="I49" s="156"/>
      <c r="J49" s="156"/>
      <c r="K49" s="156"/>
      <c r="L49" s="156"/>
      <c r="M49" s="156"/>
      <c r="N49" s="156"/>
      <c r="O49" s="157"/>
    </row>
    <row r="50" spans="1:20" customFormat="1" ht="23.25" customHeight="1">
      <c r="A50" s="149" t="s">
        <v>121</v>
      </c>
      <c r="B50" s="150"/>
      <c r="C50" s="113"/>
      <c r="D50" s="156" t="s">
        <v>122</v>
      </c>
      <c r="E50" s="156"/>
      <c r="F50" s="156"/>
      <c r="G50" s="156"/>
      <c r="H50" s="156"/>
      <c r="I50" s="156"/>
      <c r="J50" s="156"/>
      <c r="K50" s="156"/>
      <c r="L50" s="156"/>
      <c r="M50" s="156"/>
      <c r="N50" s="156"/>
      <c r="O50" s="157"/>
    </row>
    <row r="51" spans="1:20" customFormat="1" ht="23.25" customHeight="1">
      <c r="A51" s="151"/>
      <c r="B51" s="152"/>
      <c r="C51" s="153"/>
      <c r="D51" s="156"/>
      <c r="E51" s="156"/>
      <c r="F51" s="156"/>
      <c r="G51" s="156"/>
      <c r="H51" s="156"/>
      <c r="I51" s="156"/>
      <c r="J51" s="156"/>
      <c r="K51" s="156"/>
      <c r="L51" s="156"/>
      <c r="M51" s="156"/>
      <c r="N51" s="156"/>
      <c r="O51" s="157"/>
    </row>
    <row r="52" spans="1:20" customFormat="1" ht="23.25" customHeight="1">
      <c r="A52" s="154"/>
      <c r="B52" s="155"/>
      <c r="C52" s="115"/>
      <c r="D52" s="156"/>
      <c r="E52" s="156"/>
      <c r="F52" s="156"/>
      <c r="G52" s="156"/>
      <c r="H52" s="156"/>
      <c r="I52" s="156"/>
      <c r="J52" s="156"/>
      <c r="K52" s="156"/>
      <c r="L52" s="156"/>
      <c r="M52" s="156"/>
      <c r="N52" s="156"/>
      <c r="O52" s="157"/>
    </row>
    <row r="53" spans="1:20" customFormat="1" ht="23.25" customHeight="1">
      <c r="A53" s="165" t="s">
        <v>123</v>
      </c>
      <c r="B53" s="166"/>
      <c r="C53" s="167"/>
      <c r="D53" s="156" t="s">
        <v>124</v>
      </c>
      <c r="E53" s="156"/>
      <c r="F53" s="156"/>
      <c r="G53" s="156"/>
      <c r="H53" s="156"/>
      <c r="I53" s="156"/>
      <c r="J53" s="156"/>
      <c r="K53" s="156"/>
      <c r="L53" s="156"/>
      <c r="M53" s="156"/>
      <c r="N53" s="156"/>
      <c r="O53" s="157"/>
    </row>
    <row r="54" spans="1:20" customFormat="1" ht="23.25" customHeight="1">
      <c r="A54" s="168"/>
      <c r="B54" s="169"/>
      <c r="C54" s="170"/>
      <c r="D54" s="156"/>
      <c r="E54" s="156"/>
      <c r="F54" s="156"/>
      <c r="G54" s="156"/>
      <c r="H54" s="156"/>
      <c r="I54" s="156"/>
      <c r="J54" s="156"/>
      <c r="K54" s="156"/>
      <c r="L54" s="156"/>
      <c r="M54" s="156"/>
      <c r="N54" s="156"/>
      <c r="O54" s="157"/>
    </row>
    <row r="55" spans="1:20" customFormat="1" ht="23.25" customHeight="1" thickBot="1">
      <c r="A55" s="171"/>
      <c r="B55" s="172"/>
      <c r="C55" s="173"/>
      <c r="D55" s="174"/>
      <c r="E55" s="174"/>
      <c r="F55" s="174"/>
      <c r="G55" s="174"/>
      <c r="H55" s="174"/>
      <c r="I55" s="174"/>
      <c r="J55" s="174"/>
      <c r="K55" s="174"/>
      <c r="L55" s="174"/>
      <c r="M55" s="174"/>
      <c r="N55" s="174"/>
      <c r="O55" s="175"/>
    </row>
    <row r="56" spans="1:20" customFormat="1" ht="19.95" customHeight="1">
      <c r="A56" s="6"/>
      <c r="B56" s="30"/>
      <c r="C56" s="30"/>
      <c r="D56" s="30"/>
      <c r="E56" s="30"/>
      <c r="F56" s="30"/>
      <c r="G56" s="30"/>
      <c r="H56" s="30"/>
      <c r="I56" s="30"/>
      <c r="J56" s="30"/>
      <c r="K56" s="30"/>
      <c r="L56" s="30"/>
      <c r="M56" s="30"/>
      <c r="N56" s="30"/>
      <c r="O56" s="30"/>
      <c r="P56" s="30"/>
      <c r="Q56" s="30"/>
      <c r="R56" s="30"/>
      <c r="S56" s="30"/>
    </row>
    <row r="58" spans="1:20" customFormat="1" ht="27.75" customHeight="1">
      <c r="A58" s="188"/>
      <c r="B58" s="190" t="s">
        <v>30</v>
      </c>
      <c r="C58" s="191"/>
      <c r="D58" s="191"/>
      <c r="E58" s="192"/>
      <c r="F58" s="186" t="s">
        <v>35</v>
      </c>
      <c r="G58" s="186"/>
      <c r="H58" s="186"/>
      <c r="I58" s="186"/>
      <c r="J58" s="186"/>
      <c r="K58" s="190" t="s">
        <v>38</v>
      </c>
      <c r="L58" s="191"/>
      <c r="M58" s="191"/>
      <c r="N58" s="192"/>
      <c r="O58" s="186" t="s">
        <v>132</v>
      </c>
      <c r="P58" s="186"/>
      <c r="Q58" s="186"/>
      <c r="R58" s="186"/>
    </row>
    <row r="59" spans="1:20" customFormat="1" ht="27.75" customHeight="1">
      <c r="A59" s="189"/>
      <c r="B59" s="193" t="s">
        <v>140</v>
      </c>
      <c r="C59" s="194"/>
      <c r="D59" s="194"/>
      <c r="E59" s="195"/>
      <c r="F59" s="196" t="s">
        <v>78</v>
      </c>
      <c r="G59" s="196"/>
      <c r="H59" s="196"/>
      <c r="I59" s="196"/>
      <c r="J59" s="196"/>
      <c r="K59" s="193" t="s">
        <v>141</v>
      </c>
      <c r="L59" s="194"/>
      <c r="M59" s="194"/>
      <c r="N59" s="195"/>
      <c r="O59" s="197" t="s">
        <v>142</v>
      </c>
      <c r="P59" s="197"/>
      <c r="Q59" s="197"/>
      <c r="R59" s="197"/>
    </row>
    <row r="60" spans="1:20" customFormat="1" ht="27.75" customHeight="1">
      <c r="A60" s="80" t="s">
        <v>79</v>
      </c>
      <c r="B60" s="81"/>
      <c r="C60" s="201">
        <v>0.2</v>
      </c>
      <c r="D60" s="201"/>
      <c r="E60" s="15" t="s">
        <v>133</v>
      </c>
      <c r="F60" s="82"/>
      <c r="G60" s="202">
        <v>0.2</v>
      </c>
      <c r="H60" s="202"/>
      <c r="I60" s="203" t="s">
        <v>134</v>
      </c>
      <c r="J60" s="204"/>
      <c r="K60" s="83" t="s">
        <v>135</v>
      </c>
      <c r="L60" s="205">
        <f>R22</f>
        <v>0.11199999999999999</v>
      </c>
      <c r="M60" s="205"/>
      <c r="N60" s="15" t="s">
        <v>133</v>
      </c>
      <c r="O60" s="83" t="s">
        <v>135</v>
      </c>
      <c r="P60" s="205">
        <f>R23</f>
        <v>0.24740287642494249</v>
      </c>
      <c r="Q60" s="205"/>
      <c r="R60" s="15" t="s">
        <v>133</v>
      </c>
    </row>
    <row r="61" spans="1:20" customFormat="1" ht="27.75" customHeight="1">
      <c r="A61" s="84" t="s">
        <v>80</v>
      </c>
      <c r="B61" s="199" t="e">
        <f>N35</f>
        <v>#DIV/0!</v>
      </c>
      <c r="C61" s="191"/>
      <c r="D61" s="191"/>
      <c r="E61" s="192"/>
      <c r="F61" s="198"/>
      <c r="G61" s="198"/>
      <c r="H61" s="198"/>
      <c r="I61" s="198"/>
      <c r="J61" s="198"/>
      <c r="K61" s="199" t="e">
        <f>N22</f>
        <v>#DIV/0!</v>
      </c>
      <c r="L61" s="191"/>
      <c r="M61" s="191"/>
      <c r="N61" s="192"/>
      <c r="O61" s="200" t="e">
        <f>N23</f>
        <v>#DIV/0!</v>
      </c>
      <c r="P61" s="186"/>
      <c r="Q61" s="186"/>
      <c r="R61" s="186"/>
    </row>
    <row r="62" spans="1:20" customFormat="1" ht="27.75" customHeight="1">
      <c r="A62" s="85" t="s">
        <v>81</v>
      </c>
      <c r="B62" s="190"/>
      <c r="C62" s="191"/>
      <c r="D62" s="191"/>
      <c r="E62" s="192"/>
      <c r="F62" s="186"/>
      <c r="G62" s="186"/>
      <c r="H62" s="186"/>
      <c r="I62" s="186"/>
      <c r="J62" s="186"/>
      <c r="K62" s="190"/>
      <c r="L62" s="191"/>
      <c r="M62" s="191"/>
      <c r="N62" s="192"/>
      <c r="O62" s="186"/>
      <c r="P62" s="186"/>
      <c r="Q62" s="186"/>
      <c r="R62" s="186"/>
    </row>
    <row r="63" spans="1:20" customFormat="1" ht="19.95" customHeight="1">
      <c r="A63" s="86" t="s">
        <v>82</v>
      </c>
      <c r="B63" s="60"/>
      <c r="C63" s="60"/>
      <c r="D63" s="60"/>
      <c r="E63" s="60"/>
      <c r="F63" s="60"/>
      <c r="G63" s="60"/>
    </row>
    <row r="64" spans="1:20" ht="27.75" customHeight="1">
      <c r="A64" s="30"/>
      <c r="B64" s="30"/>
      <c r="C64" s="30"/>
      <c r="D64" s="30"/>
      <c r="E64" s="30"/>
      <c r="F64" s="30"/>
      <c r="G64" s="30"/>
      <c r="H64" s="30"/>
      <c r="I64" s="30"/>
      <c r="J64" s="30"/>
      <c r="K64" s="30"/>
      <c r="L64" s="30"/>
      <c r="M64" s="30"/>
      <c r="N64" s="30"/>
      <c r="O64" s="30"/>
      <c r="P64" s="30"/>
      <c r="Q64" s="30"/>
      <c r="R64" s="30"/>
      <c r="S64" s="30"/>
      <c r="T64" s="30"/>
    </row>
    <row r="65" spans="1:41" ht="30" customHeight="1">
      <c r="A65" s="78" t="s">
        <v>77</v>
      </c>
      <c r="B65" s="24"/>
      <c r="C65" s="24"/>
      <c r="D65" s="24"/>
      <c r="E65" s="24"/>
      <c r="F65" s="24"/>
      <c r="G65" s="24"/>
      <c r="H65" s="24"/>
      <c r="I65" s="24"/>
      <c r="J65" s="24"/>
      <c r="K65" s="24"/>
      <c r="L65" s="24"/>
      <c r="M65" s="24"/>
      <c r="N65" s="24"/>
      <c r="O65" s="24"/>
      <c r="P65" s="24"/>
      <c r="Q65" s="24"/>
      <c r="R65" s="24"/>
      <c r="S65" s="24"/>
      <c r="T65" s="30"/>
    </row>
    <row r="66" spans="1:41" customFormat="1" ht="19.95" customHeight="1">
      <c r="A66" s="6" t="s">
        <v>136</v>
      </c>
      <c r="B66" s="30"/>
      <c r="C66" s="30"/>
      <c r="D66" s="30"/>
      <c r="E66" s="30"/>
      <c r="F66" s="30"/>
      <c r="G66" s="30"/>
      <c r="H66" s="30"/>
      <c r="I66" s="30"/>
      <c r="J66" s="30"/>
      <c r="K66" s="30"/>
      <c r="L66" s="30"/>
      <c r="M66" s="30"/>
      <c r="N66" s="30"/>
      <c r="O66" s="30"/>
      <c r="P66" s="30"/>
      <c r="Q66" s="30"/>
      <c r="R66" s="30"/>
      <c r="S66" s="30"/>
    </row>
    <row r="67" spans="1:41" ht="24" customHeight="1">
      <c r="A67" s="87"/>
      <c r="B67" s="87" t="s">
        <v>30</v>
      </c>
      <c r="C67" s="87" t="s">
        <v>35</v>
      </c>
      <c r="D67" s="223" t="s">
        <v>38</v>
      </c>
      <c r="E67" s="224"/>
      <c r="F67" s="223" t="s">
        <v>83</v>
      </c>
      <c r="G67" s="225"/>
      <c r="H67" s="225"/>
      <c r="I67" s="225"/>
      <c r="J67" s="225"/>
      <c r="K67" s="225"/>
      <c r="L67" s="224"/>
      <c r="M67" s="213" t="s">
        <v>84</v>
      </c>
      <c r="N67" s="213"/>
      <c r="O67" s="213"/>
      <c r="P67" s="213"/>
      <c r="Q67" s="213"/>
      <c r="R67" s="213"/>
      <c r="S67" s="213"/>
      <c r="T67" s="30"/>
      <c r="AH67" s="30"/>
      <c r="AO67" s="46"/>
    </row>
    <row r="68" spans="1:41" ht="78" customHeight="1">
      <c r="A68" s="87" t="s">
        <v>85</v>
      </c>
      <c r="B68" s="87" t="s">
        <v>86</v>
      </c>
      <c r="C68" s="87" t="s">
        <v>86</v>
      </c>
      <c r="D68" s="223" t="s">
        <v>86</v>
      </c>
      <c r="E68" s="224"/>
      <c r="F68" s="209" t="s">
        <v>87</v>
      </c>
      <c r="G68" s="210"/>
      <c r="H68" s="210"/>
      <c r="I68" s="210"/>
      <c r="J68" s="210"/>
      <c r="K68" s="210"/>
      <c r="L68" s="211"/>
      <c r="M68" s="212" t="s">
        <v>88</v>
      </c>
      <c r="N68" s="212"/>
      <c r="O68" s="212"/>
      <c r="P68" s="212"/>
      <c r="Q68" s="212"/>
      <c r="R68" s="212"/>
      <c r="S68" s="212"/>
      <c r="T68" s="30"/>
      <c r="AH68" s="30"/>
      <c r="AO68" s="46"/>
    </row>
    <row r="69" spans="1:41" ht="78" customHeight="1">
      <c r="A69" s="87" t="s">
        <v>89</v>
      </c>
      <c r="B69" s="87" t="s">
        <v>86</v>
      </c>
      <c r="C69" s="87" t="s">
        <v>86</v>
      </c>
      <c r="D69" s="207" t="s">
        <v>90</v>
      </c>
      <c r="E69" s="208"/>
      <c r="F69" s="209" t="s">
        <v>91</v>
      </c>
      <c r="G69" s="210"/>
      <c r="H69" s="210"/>
      <c r="I69" s="210"/>
      <c r="J69" s="210"/>
      <c r="K69" s="210"/>
      <c r="L69" s="211"/>
      <c r="M69" s="212" t="s">
        <v>92</v>
      </c>
      <c r="N69" s="212"/>
      <c r="O69" s="212"/>
      <c r="P69" s="212"/>
      <c r="Q69" s="212"/>
      <c r="R69" s="212"/>
      <c r="S69" s="212"/>
      <c r="T69" s="30"/>
      <c r="AH69" s="30"/>
      <c r="AO69" s="46"/>
    </row>
    <row r="70" spans="1:41" ht="78" customHeight="1">
      <c r="A70" s="87" t="s">
        <v>93</v>
      </c>
      <c r="B70" s="87" t="s">
        <v>86</v>
      </c>
      <c r="C70" s="88" t="s">
        <v>90</v>
      </c>
      <c r="D70" s="207" t="s">
        <v>90</v>
      </c>
      <c r="E70" s="208"/>
      <c r="F70" s="209" t="s">
        <v>94</v>
      </c>
      <c r="G70" s="210"/>
      <c r="H70" s="210"/>
      <c r="I70" s="210"/>
      <c r="J70" s="210"/>
      <c r="K70" s="210"/>
      <c r="L70" s="211"/>
      <c r="M70" s="212" t="s">
        <v>95</v>
      </c>
      <c r="N70" s="212"/>
      <c r="O70" s="212"/>
      <c r="P70" s="212"/>
      <c r="Q70" s="212"/>
      <c r="R70" s="212"/>
      <c r="S70" s="212"/>
      <c r="T70" s="30"/>
      <c r="AH70" s="30"/>
      <c r="AO70" s="46"/>
    </row>
    <row r="71" spans="1:41" ht="78" customHeight="1">
      <c r="A71" s="87" t="s">
        <v>96</v>
      </c>
      <c r="B71" s="87" t="s">
        <v>86</v>
      </c>
      <c r="C71" s="88" t="s">
        <v>90</v>
      </c>
      <c r="D71" s="223" t="s">
        <v>86</v>
      </c>
      <c r="E71" s="224"/>
      <c r="F71" s="209" t="s">
        <v>97</v>
      </c>
      <c r="G71" s="210"/>
      <c r="H71" s="210"/>
      <c r="I71" s="210"/>
      <c r="J71" s="210"/>
      <c r="K71" s="210"/>
      <c r="L71" s="211"/>
      <c r="M71" s="212" t="s">
        <v>98</v>
      </c>
      <c r="N71" s="212"/>
      <c r="O71" s="212"/>
      <c r="P71" s="212"/>
      <c r="Q71" s="212"/>
      <c r="R71" s="212"/>
      <c r="S71" s="212"/>
      <c r="T71" s="30"/>
      <c r="AH71" s="30"/>
      <c r="AO71" s="46"/>
    </row>
    <row r="72" spans="1:41" ht="78" customHeight="1">
      <c r="A72" s="87" t="s">
        <v>99</v>
      </c>
      <c r="B72" s="88" t="s">
        <v>90</v>
      </c>
      <c r="C72" s="87" t="s">
        <v>86</v>
      </c>
      <c r="D72" s="207" t="s">
        <v>100</v>
      </c>
      <c r="E72" s="208"/>
      <c r="F72" s="209" t="s">
        <v>101</v>
      </c>
      <c r="G72" s="210"/>
      <c r="H72" s="210"/>
      <c r="I72" s="210"/>
      <c r="J72" s="210"/>
      <c r="K72" s="210"/>
      <c r="L72" s="211"/>
      <c r="M72" s="212" t="s">
        <v>102</v>
      </c>
      <c r="N72" s="212"/>
      <c r="O72" s="212"/>
      <c r="P72" s="212"/>
      <c r="Q72" s="212"/>
      <c r="R72" s="212"/>
      <c r="S72" s="212"/>
      <c r="T72" s="30"/>
      <c r="AH72" s="30"/>
      <c r="AO72" s="46"/>
    </row>
    <row r="73" spans="1:41" ht="78" customHeight="1">
      <c r="A73" s="87" t="s">
        <v>103</v>
      </c>
      <c r="B73" s="88" t="s">
        <v>90</v>
      </c>
      <c r="C73" s="88" t="s">
        <v>90</v>
      </c>
      <c r="D73" s="207" t="s">
        <v>100</v>
      </c>
      <c r="E73" s="208"/>
      <c r="F73" s="209" t="s">
        <v>104</v>
      </c>
      <c r="G73" s="210"/>
      <c r="H73" s="210"/>
      <c r="I73" s="210"/>
      <c r="J73" s="210"/>
      <c r="K73" s="210"/>
      <c r="L73" s="211"/>
      <c r="M73" s="212" t="s">
        <v>105</v>
      </c>
      <c r="N73" s="212"/>
      <c r="O73" s="212"/>
      <c r="P73" s="212"/>
      <c r="Q73" s="212"/>
      <c r="R73" s="212"/>
      <c r="S73" s="212"/>
      <c r="T73" s="30"/>
      <c r="AH73" s="30"/>
      <c r="AO73" s="46"/>
    </row>
    <row r="74" spans="1:41" ht="33.75" customHeight="1">
      <c r="A74" s="60"/>
      <c r="B74" s="60"/>
      <c r="C74" s="60"/>
      <c r="D74" s="60"/>
      <c r="E74" s="61"/>
      <c r="F74" s="61"/>
      <c r="G74" s="61"/>
      <c r="H74" s="30"/>
      <c r="I74" s="30"/>
      <c r="J74" s="30"/>
      <c r="K74" s="30"/>
      <c r="L74" s="30"/>
      <c r="M74" s="30"/>
      <c r="N74" s="30"/>
      <c r="O74" s="30"/>
      <c r="P74" s="30"/>
      <c r="Q74" s="30"/>
      <c r="R74" s="30"/>
      <c r="S74" s="30"/>
      <c r="T74" s="30"/>
    </row>
    <row r="75" spans="1:41" ht="30" customHeight="1">
      <c r="A75" s="78" t="s">
        <v>106</v>
      </c>
      <c r="B75" s="24"/>
      <c r="C75" s="24"/>
      <c r="D75" s="24"/>
      <c r="E75" s="24"/>
      <c r="F75" s="24"/>
      <c r="G75" s="24"/>
      <c r="H75" s="24"/>
      <c r="I75" s="24"/>
      <c r="J75" s="24"/>
      <c r="K75" s="24"/>
      <c r="L75" s="24"/>
      <c r="M75" s="24"/>
      <c r="N75" s="24"/>
      <c r="O75" s="24"/>
      <c r="P75" s="24"/>
      <c r="Q75" s="24"/>
      <c r="R75" s="24"/>
      <c r="S75" s="24"/>
      <c r="T75" s="30"/>
    </row>
    <row r="76" spans="1:41" ht="30" customHeight="1">
      <c r="A76" s="24" t="s">
        <v>107</v>
      </c>
      <c r="B76" s="24"/>
      <c r="C76" s="24"/>
      <c r="D76" s="24"/>
      <c r="E76" s="24"/>
      <c r="F76" s="24"/>
      <c r="G76" s="24"/>
      <c r="H76" s="24"/>
      <c r="I76" s="24"/>
      <c r="J76" s="24"/>
      <c r="K76" s="24"/>
      <c r="L76" s="24"/>
      <c r="M76" s="24"/>
      <c r="N76" s="24"/>
      <c r="O76" s="24"/>
      <c r="P76" s="24"/>
      <c r="Q76" s="24"/>
      <c r="R76" s="24"/>
      <c r="S76" s="24"/>
      <c r="T76" s="30"/>
    </row>
    <row r="77" spans="1:41" ht="35.25" customHeight="1">
      <c r="A77" s="87" t="s">
        <v>108</v>
      </c>
      <c r="B77" s="213" t="s">
        <v>109</v>
      </c>
      <c r="C77" s="213"/>
      <c r="D77" s="213"/>
      <c r="E77" s="213"/>
      <c r="F77" s="213"/>
      <c r="G77" s="213"/>
      <c r="H77" s="213"/>
      <c r="I77" s="213"/>
      <c r="J77" s="213"/>
      <c r="K77" s="213"/>
      <c r="L77" s="213"/>
      <c r="M77" s="213"/>
      <c r="N77" s="213"/>
      <c r="O77" s="213"/>
      <c r="P77" s="213"/>
      <c r="Q77" s="213"/>
      <c r="R77" s="213"/>
      <c r="S77" s="213"/>
      <c r="T77" s="30"/>
    </row>
    <row r="78" spans="1:41" ht="35.25" customHeight="1">
      <c r="A78" s="87" t="s">
        <v>85</v>
      </c>
      <c r="B78" s="206" t="s">
        <v>110</v>
      </c>
      <c r="C78" s="206"/>
      <c r="D78" s="206"/>
      <c r="E78" s="206"/>
      <c r="F78" s="206"/>
      <c r="G78" s="206"/>
      <c r="H78" s="206"/>
      <c r="I78" s="206"/>
      <c r="J78" s="206"/>
      <c r="K78" s="206"/>
      <c r="L78" s="206"/>
      <c r="M78" s="206"/>
      <c r="N78" s="206"/>
      <c r="O78" s="206"/>
      <c r="P78" s="206"/>
      <c r="Q78" s="206"/>
      <c r="R78" s="206"/>
      <c r="S78" s="206"/>
      <c r="T78" s="30"/>
    </row>
    <row r="79" spans="1:41" ht="35.25" customHeight="1">
      <c r="A79" s="87" t="s">
        <v>89</v>
      </c>
      <c r="B79" s="206" t="s">
        <v>111</v>
      </c>
      <c r="C79" s="206"/>
      <c r="D79" s="206"/>
      <c r="E79" s="206"/>
      <c r="F79" s="206"/>
      <c r="G79" s="206"/>
      <c r="H79" s="206"/>
      <c r="I79" s="206"/>
      <c r="J79" s="206"/>
      <c r="K79" s="206"/>
      <c r="L79" s="206"/>
      <c r="M79" s="206"/>
      <c r="N79" s="206"/>
      <c r="O79" s="206"/>
      <c r="P79" s="206"/>
      <c r="Q79" s="206"/>
      <c r="R79" s="206"/>
      <c r="S79" s="206"/>
      <c r="T79" s="30"/>
    </row>
    <row r="80" spans="1:41" ht="35.25" customHeight="1">
      <c r="A80" s="87" t="s">
        <v>93</v>
      </c>
      <c r="B80" s="206" t="s">
        <v>112</v>
      </c>
      <c r="C80" s="206"/>
      <c r="D80" s="206"/>
      <c r="E80" s="206"/>
      <c r="F80" s="206"/>
      <c r="G80" s="206"/>
      <c r="H80" s="206"/>
      <c r="I80" s="206"/>
      <c r="J80" s="206"/>
      <c r="K80" s="206"/>
      <c r="L80" s="206"/>
      <c r="M80" s="206"/>
      <c r="N80" s="206"/>
      <c r="O80" s="206"/>
      <c r="P80" s="206"/>
      <c r="Q80" s="206"/>
      <c r="R80" s="206"/>
      <c r="S80" s="206"/>
      <c r="T80" s="30"/>
    </row>
    <row r="81" spans="1:20" ht="35.25" customHeight="1">
      <c r="A81" s="87" t="s">
        <v>96</v>
      </c>
      <c r="B81" s="206" t="s">
        <v>113</v>
      </c>
      <c r="C81" s="206"/>
      <c r="D81" s="206"/>
      <c r="E81" s="206"/>
      <c r="F81" s="206"/>
      <c r="G81" s="206"/>
      <c r="H81" s="206"/>
      <c r="I81" s="206"/>
      <c r="J81" s="206"/>
      <c r="K81" s="206"/>
      <c r="L81" s="206"/>
      <c r="M81" s="206"/>
      <c r="N81" s="206"/>
      <c r="O81" s="206"/>
      <c r="P81" s="206"/>
      <c r="Q81" s="206"/>
      <c r="R81" s="206"/>
      <c r="S81" s="206"/>
      <c r="T81" s="30"/>
    </row>
    <row r="82" spans="1:20" ht="35.25" customHeight="1">
      <c r="A82" s="87" t="s">
        <v>99</v>
      </c>
      <c r="B82" s="206" t="s">
        <v>114</v>
      </c>
      <c r="C82" s="206"/>
      <c r="D82" s="206"/>
      <c r="E82" s="206"/>
      <c r="F82" s="206"/>
      <c r="G82" s="206"/>
      <c r="H82" s="206"/>
      <c r="I82" s="206"/>
      <c r="J82" s="206"/>
      <c r="K82" s="206"/>
      <c r="L82" s="206"/>
      <c r="M82" s="206"/>
      <c r="N82" s="206"/>
      <c r="O82" s="206"/>
      <c r="P82" s="206"/>
      <c r="Q82" s="206"/>
      <c r="R82" s="206"/>
      <c r="S82" s="206"/>
      <c r="T82" s="30"/>
    </row>
    <row r="83" spans="1:20" ht="35.25" customHeight="1">
      <c r="A83" s="87" t="s">
        <v>103</v>
      </c>
      <c r="B83" s="206" t="s">
        <v>115</v>
      </c>
      <c r="C83" s="206"/>
      <c r="D83" s="206"/>
      <c r="E83" s="206"/>
      <c r="F83" s="206"/>
      <c r="G83" s="206"/>
      <c r="H83" s="206"/>
      <c r="I83" s="206"/>
      <c r="J83" s="206"/>
      <c r="K83" s="206"/>
      <c r="L83" s="206"/>
      <c r="M83" s="206"/>
      <c r="N83" s="206"/>
      <c r="O83" s="206"/>
      <c r="P83" s="206"/>
      <c r="Q83" s="206"/>
      <c r="R83" s="206"/>
      <c r="S83" s="206"/>
      <c r="T83" s="30"/>
    </row>
    <row r="84" spans="1:20" ht="28.5" customHeight="1">
      <c r="A84" s="89"/>
      <c r="B84" s="90"/>
      <c r="C84" s="90"/>
      <c r="D84" s="90"/>
      <c r="E84" s="90"/>
      <c r="F84" s="90"/>
      <c r="G84" s="90"/>
      <c r="H84" s="90"/>
      <c r="I84" s="90"/>
      <c r="J84" s="90"/>
      <c r="K84" s="90"/>
      <c r="L84" s="90"/>
      <c r="M84" s="90"/>
      <c r="N84" s="90"/>
      <c r="O84" s="90"/>
      <c r="P84" s="90"/>
      <c r="Q84" s="90"/>
      <c r="R84" s="90"/>
      <c r="S84" s="90"/>
      <c r="T84" s="30"/>
    </row>
  </sheetData>
  <mergeCells count="116">
    <mergeCell ref="A8:C8"/>
    <mergeCell ref="J8:K8"/>
    <mergeCell ref="A1:T2"/>
    <mergeCell ref="A7:C7"/>
    <mergeCell ref="B79:S79"/>
    <mergeCell ref="D71:E71"/>
    <mergeCell ref="F71:L71"/>
    <mergeCell ref="M71:S71"/>
    <mergeCell ref="D72:E72"/>
    <mergeCell ref="F72:L72"/>
    <mergeCell ref="M72:S72"/>
    <mergeCell ref="D69:E69"/>
    <mergeCell ref="F69:L69"/>
    <mergeCell ref="M69:S69"/>
    <mergeCell ref="D70:E70"/>
    <mergeCell ref="F70:L70"/>
    <mergeCell ref="M70:S70"/>
    <mergeCell ref="D67:E67"/>
    <mergeCell ref="F67:L67"/>
    <mergeCell ref="M67:S67"/>
    <mergeCell ref="D68:E68"/>
    <mergeCell ref="F68:L68"/>
    <mergeCell ref="M68:S68"/>
    <mergeCell ref="B61:E61"/>
    <mergeCell ref="B80:S80"/>
    <mergeCell ref="B81:S81"/>
    <mergeCell ref="B82:S82"/>
    <mergeCell ref="B83:S83"/>
    <mergeCell ref="D73:E73"/>
    <mergeCell ref="F73:L73"/>
    <mergeCell ref="M73:S73"/>
    <mergeCell ref="B77:S77"/>
    <mergeCell ref="B78:S78"/>
    <mergeCell ref="F61:J61"/>
    <mergeCell ref="K61:N61"/>
    <mergeCell ref="O61:R61"/>
    <mergeCell ref="B62:E62"/>
    <mergeCell ref="F62:J62"/>
    <mergeCell ref="K62:N62"/>
    <mergeCell ref="O62:R62"/>
    <mergeCell ref="C60:D60"/>
    <mergeCell ref="G60:H60"/>
    <mergeCell ref="I60:J60"/>
    <mergeCell ref="L60:M60"/>
    <mergeCell ref="P60:Q60"/>
    <mergeCell ref="A58:A59"/>
    <mergeCell ref="B58:E58"/>
    <mergeCell ref="F58:J58"/>
    <mergeCell ref="K58:N58"/>
    <mergeCell ref="O58:R58"/>
    <mergeCell ref="B59:E59"/>
    <mergeCell ref="F59:J59"/>
    <mergeCell ref="K59:N59"/>
    <mergeCell ref="O59:R59"/>
    <mergeCell ref="A50:C52"/>
    <mergeCell ref="D50:O52"/>
    <mergeCell ref="A53:C55"/>
    <mergeCell ref="D53:O55"/>
    <mergeCell ref="B36:C36"/>
    <mergeCell ref="N36:O36"/>
    <mergeCell ref="A35:A36"/>
    <mergeCell ref="B35:C35"/>
    <mergeCell ref="N35:O35"/>
    <mergeCell ref="A38:A39"/>
    <mergeCell ref="B38:C38"/>
    <mergeCell ref="O38:P38"/>
    <mergeCell ref="B39:C39"/>
    <mergeCell ref="O39:P39"/>
    <mergeCell ref="A42:C43"/>
    <mergeCell ref="D42:O43"/>
    <mergeCell ref="A15:C15"/>
    <mergeCell ref="A16:C16"/>
    <mergeCell ref="A17:C17"/>
    <mergeCell ref="A11:C11"/>
    <mergeCell ref="I15:M15"/>
    <mergeCell ref="I16:M16"/>
    <mergeCell ref="I17:M17"/>
    <mergeCell ref="A44:C49"/>
    <mergeCell ref="D44:O49"/>
    <mergeCell ref="I18:M18"/>
    <mergeCell ref="D11:E11"/>
    <mergeCell ref="D13:H13"/>
    <mergeCell ref="I13:M13"/>
    <mergeCell ref="R26:T29"/>
    <mergeCell ref="R25:S25"/>
    <mergeCell ref="N24:O24"/>
    <mergeCell ref="R22:S22"/>
    <mergeCell ref="R23:S23"/>
    <mergeCell ref="R24:S24"/>
    <mergeCell ref="N25:O25"/>
    <mergeCell ref="N23:O23"/>
    <mergeCell ref="N22:O22"/>
    <mergeCell ref="D7:O7"/>
    <mergeCell ref="D8:I8"/>
    <mergeCell ref="L8:O8"/>
    <mergeCell ref="A4:C4"/>
    <mergeCell ref="D4:J4"/>
    <mergeCell ref="A20:A25"/>
    <mergeCell ref="D14:H14"/>
    <mergeCell ref="R18:S19"/>
    <mergeCell ref="N21:O21"/>
    <mergeCell ref="A18:B18"/>
    <mergeCell ref="D18:H18"/>
    <mergeCell ref="N20:O20"/>
    <mergeCell ref="R20:S20"/>
    <mergeCell ref="R21:S21"/>
    <mergeCell ref="I14:M14"/>
    <mergeCell ref="D15:H15"/>
    <mergeCell ref="D16:H16"/>
    <mergeCell ref="D17:H17"/>
    <mergeCell ref="A14:C14"/>
    <mergeCell ref="A6:C6"/>
    <mergeCell ref="D6:O6"/>
    <mergeCell ref="A13:C13"/>
    <mergeCell ref="B20:C20"/>
    <mergeCell ref="B21:C21"/>
  </mergeCells>
  <phoneticPr fontId="1"/>
  <dataValidations count="1">
    <dataValidation type="list" allowBlank="1" showInputMessage="1" showErrorMessage="1" sqref="D11:E11" xr:uid="{983B3BF1-1A2D-47E0-B0C2-F95B667FB8DA}">
      <formula1>"1,2,3,4,5,6,7,8,9,10,11,12,13,14,15,16,17"</formula1>
    </dataValidation>
  </dataValidations>
  <printOptions horizontalCentered="1"/>
  <pageMargins left="0.23622047244094491" right="0.23622047244094491" top="0.23622047244094491" bottom="0.23622047244094491" header="0.31496062992125984" footer="0.31496062992125984"/>
  <pageSetup paperSize="9" scale="63" fitToHeight="0" orientation="portrait" r:id="rId1"/>
  <rowBreaks count="1" manualBreakCount="1">
    <brk id="55"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65605-E77C-48A5-B81F-4DD36D8BA695}">
  <dimension ref="A2:H30"/>
  <sheetViews>
    <sheetView view="pageBreakPreview" topLeftCell="A17" zoomScale="85" zoomScaleNormal="100" zoomScaleSheetLayoutView="85" workbookViewId="0">
      <selection activeCell="C29" sqref="C29:F29"/>
    </sheetView>
  </sheetViews>
  <sheetFormatPr defaultRowHeight="18"/>
  <cols>
    <col min="1" max="1" width="6.296875" customWidth="1"/>
    <col min="2" max="2" width="22" customWidth="1"/>
    <col min="3" max="7" width="21.69921875" customWidth="1"/>
  </cols>
  <sheetData>
    <row r="2" spans="1:8">
      <c r="A2" s="6" t="s">
        <v>44</v>
      </c>
    </row>
    <row r="3" spans="1:8">
      <c r="A3" s="6"/>
    </row>
    <row r="4" spans="1:8">
      <c r="A4" s="226" t="s">
        <v>45</v>
      </c>
      <c r="B4" s="227"/>
      <c r="C4" s="2" t="s">
        <v>30</v>
      </c>
      <c r="D4" s="2" t="s">
        <v>35</v>
      </c>
      <c r="E4" s="2" t="s">
        <v>38</v>
      </c>
      <c r="F4" s="2" t="s">
        <v>40</v>
      </c>
    </row>
    <row r="5" spans="1:8" ht="28.5" customHeight="1">
      <c r="A5" s="228"/>
      <c r="B5" s="229"/>
      <c r="C5" s="12" t="s">
        <v>46</v>
      </c>
      <c r="D5" s="12" t="s">
        <v>47</v>
      </c>
      <c r="E5" s="12" t="s">
        <v>48</v>
      </c>
      <c r="F5" s="12" t="s">
        <v>49</v>
      </c>
    </row>
    <row r="6" spans="1:8" ht="30" customHeight="1">
      <c r="A6" s="13">
        <v>0</v>
      </c>
      <c r="B6" s="15" t="s">
        <v>4</v>
      </c>
      <c r="C6" s="7">
        <v>0.26800000000000002</v>
      </c>
      <c r="D6" s="7">
        <v>0.11199999999999999</v>
      </c>
      <c r="E6" s="3">
        <v>0.24740287642494249</v>
      </c>
      <c r="F6" s="3">
        <v>0.40327510448592196</v>
      </c>
      <c r="H6" s="11"/>
    </row>
    <row r="7" spans="1:8" ht="30" customHeight="1">
      <c r="A7" s="14">
        <v>1</v>
      </c>
      <c r="B7" s="16" t="s">
        <v>50</v>
      </c>
      <c r="C7" s="8">
        <v>0.26800000000000002</v>
      </c>
      <c r="D7" s="9">
        <v>0.11199999999999999</v>
      </c>
      <c r="E7" s="3">
        <f>E6</f>
        <v>0.24740287642494249</v>
      </c>
      <c r="F7" s="3">
        <f>F6</f>
        <v>0.40327510448592196</v>
      </c>
    </row>
    <row r="8" spans="1:8" ht="30" customHeight="1">
      <c r="A8" s="14">
        <v>2</v>
      </c>
      <c r="B8" s="16" t="s">
        <v>51</v>
      </c>
      <c r="C8" s="9">
        <v>0.14199999999999999</v>
      </c>
      <c r="D8" s="9">
        <v>1.1000000000000001E-2</v>
      </c>
      <c r="E8" s="4">
        <v>0.2</v>
      </c>
      <c r="F8" s="4">
        <v>0.18518518518518517</v>
      </c>
    </row>
    <row r="9" spans="1:8" ht="30" customHeight="1">
      <c r="A9" s="14">
        <v>3</v>
      </c>
      <c r="B9" s="16" t="s">
        <v>52</v>
      </c>
      <c r="C9" s="10">
        <v>0.14099999999999999</v>
      </c>
      <c r="D9" s="10">
        <v>3.5000000000000003E-2</v>
      </c>
      <c r="E9" s="5">
        <v>0.17607289829512052</v>
      </c>
      <c r="F9" s="5">
        <v>0.20117538992201559</v>
      </c>
    </row>
    <row r="10" spans="1:8" ht="30" customHeight="1">
      <c r="A10" s="14">
        <v>4</v>
      </c>
      <c r="B10" s="16" t="s">
        <v>53</v>
      </c>
      <c r="C10" s="9">
        <v>0.22399999999999998</v>
      </c>
      <c r="D10" s="9">
        <v>5.5E-2</v>
      </c>
      <c r="E10" s="4">
        <v>0.12241604763097126</v>
      </c>
      <c r="F10" s="4">
        <v>0.28125302953846615</v>
      </c>
    </row>
    <row r="11" spans="1:8" ht="30" customHeight="1">
      <c r="A11" s="14">
        <v>5</v>
      </c>
      <c r="B11" s="16" t="s">
        <v>54</v>
      </c>
      <c r="C11" s="9">
        <v>0.12</v>
      </c>
      <c r="D11" s="9">
        <v>4.2000000000000003E-2</v>
      </c>
      <c r="E11" s="4">
        <v>6.9958847736625515E-2</v>
      </c>
      <c r="F11" s="4">
        <v>0.16950399327448507</v>
      </c>
    </row>
    <row r="12" spans="1:8" ht="30" customHeight="1">
      <c r="A12" s="14">
        <v>6</v>
      </c>
      <c r="B12" s="16" t="s">
        <v>55</v>
      </c>
      <c r="C12" s="9">
        <v>0.249</v>
      </c>
      <c r="D12" s="9">
        <v>9.5000000000000001E-2</v>
      </c>
      <c r="E12" s="4">
        <v>0.23473504886577604</v>
      </c>
      <c r="F12" s="4">
        <v>0.33059302076643116</v>
      </c>
    </row>
    <row r="13" spans="1:8" ht="30" customHeight="1">
      <c r="A13" s="14">
        <v>7</v>
      </c>
      <c r="B13" s="16" t="s">
        <v>56</v>
      </c>
      <c r="C13" s="9">
        <v>0.122</v>
      </c>
      <c r="D13" s="9">
        <v>5.2000000000000005E-2</v>
      </c>
      <c r="E13" s="4">
        <v>0.14222396037022553</v>
      </c>
      <c r="F13" s="4">
        <v>0.14503951557378497</v>
      </c>
    </row>
    <row r="14" spans="1:8" ht="30" customHeight="1">
      <c r="A14" s="14">
        <v>8</v>
      </c>
      <c r="B14" s="16" t="s">
        <v>57</v>
      </c>
      <c r="C14" s="9">
        <v>0.32299999999999995</v>
      </c>
      <c r="D14" s="9">
        <v>6.8000000000000005E-2</v>
      </c>
      <c r="E14" s="4">
        <v>0.23804642115500882</v>
      </c>
      <c r="F14" s="4">
        <v>0.40371623766651005</v>
      </c>
    </row>
    <row r="15" spans="1:8" ht="30" customHeight="1">
      <c r="A15" s="14">
        <v>9</v>
      </c>
      <c r="B15" s="16" t="s">
        <v>58</v>
      </c>
      <c r="C15" s="9">
        <v>0.48799999999999999</v>
      </c>
      <c r="D15" s="9">
        <v>0.13900000000000001</v>
      </c>
      <c r="E15" s="4">
        <v>0.44965243296921548</v>
      </c>
      <c r="F15" s="4">
        <v>0.68171821849537217</v>
      </c>
    </row>
    <row r="16" spans="1:8" ht="30" customHeight="1">
      <c r="A16" s="14">
        <v>10</v>
      </c>
      <c r="B16" s="16" t="s">
        <v>59</v>
      </c>
      <c r="C16" s="9">
        <v>0.33</v>
      </c>
      <c r="D16" s="9">
        <v>8.8000000000000009E-2</v>
      </c>
      <c r="E16" s="4">
        <v>0.28981544771018453</v>
      </c>
      <c r="F16" s="4">
        <v>0.43288348936969662</v>
      </c>
    </row>
    <row r="17" spans="1:7" ht="30" customHeight="1">
      <c r="A17" s="14">
        <v>11</v>
      </c>
      <c r="B17" s="16" t="s">
        <v>60</v>
      </c>
      <c r="C17" s="9">
        <v>0.24199999999999999</v>
      </c>
      <c r="D17" s="9">
        <v>8.900000000000001E-2</v>
      </c>
      <c r="E17" s="4">
        <v>0.22896532120523025</v>
      </c>
      <c r="F17" s="4">
        <v>0.34011284255776464</v>
      </c>
    </row>
    <row r="18" spans="1:7" ht="30" customHeight="1">
      <c r="A18" s="14">
        <v>12</v>
      </c>
      <c r="B18" s="16" t="s">
        <v>61</v>
      </c>
      <c r="C18" s="9">
        <v>0.39299999999999996</v>
      </c>
      <c r="D18" s="9">
        <v>0.14800000000000002</v>
      </c>
      <c r="E18" s="4">
        <v>0.2856276531231049</v>
      </c>
      <c r="F18" s="4">
        <v>0.46957958427292418</v>
      </c>
    </row>
    <row r="19" spans="1:7" ht="30" customHeight="1">
      <c r="A19" s="14">
        <v>13</v>
      </c>
      <c r="B19" s="16" t="s">
        <v>62</v>
      </c>
      <c r="C19" s="9">
        <v>0.43799999999999994</v>
      </c>
      <c r="D19" s="9">
        <v>0.126</v>
      </c>
      <c r="E19" s="4">
        <v>0.237183446571958</v>
      </c>
      <c r="F19" s="4">
        <v>0.50083405234397471</v>
      </c>
    </row>
    <row r="20" spans="1:7" ht="30" customHeight="1">
      <c r="A20" s="14">
        <v>14</v>
      </c>
      <c r="B20" s="16" t="s">
        <v>63</v>
      </c>
      <c r="C20" s="9">
        <v>0.38</v>
      </c>
      <c r="D20" s="9">
        <v>0.23300000000000001</v>
      </c>
      <c r="E20" s="4">
        <v>0.40349369988545247</v>
      </c>
      <c r="F20" s="4">
        <v>0.53206480552198754</v>
      </c>
    </row>
    <row r="21" spans="1:7" ht="30" customHeight="1">
      <c r="A21" s="14">
        <v>15</v>
      </c>
      <c r="B21" s="16" t="s">
        <v>64</v>
      </c>
      <c r="C21" s="9">
        <v>0.66400000000000003</v>
      </c>
      <c r="D21" s="9">
        <v>0.42899999999999999</v>
      </c>
      <c r="E21" s="4">
        <v>0.55923735140412334</v>
      </c>
      <c r="F21" s="4">
        <v>0.7295003193515075</v>
      </c>
    </row>
    <row r="22" spans="1:7" ht="30" customHeight="1">
      <c r="A22" s="14">
        <v>16</v>
      </c>
      <c r="B22" s="16" t="s">
        <v>65</v>
      </c>
      <c r="C22" s="9">
        <v>0.22700000000000001</v>
      </c>
      <c r="D22" s="9">
        <v>0.1</v>
      </c>
      <c r="E22" s="4">
        <v>0.26100000000000001</v>
      </c>
      <c r="F22" s="4">
        <v>0.38800000000000001</v>
      </c>
    </row>
    <row r="23" spans="1:7" ht="30" customHeight="1">
      <c r="A23" s="14">
        <v>17</v>
      </c>
      <c r="B23" s="17" t="s">
        <v>66</v>
      </c>
      <c r="C23" s="9">
        <v>0.25900000000000001</v>
      </c>
      <c r="D23" s="9">
        <v>0.13500000000000001</v>
      </c>
      <c r="E23" s="4">
        <v>0.21369316391893312</v>
      </c>
      <c r="F23" s="4">
        <v>0.33074193821823422</v>
      </c>
    </row>
    <row r="24" spans="1:7">
      <c r="D24" s="91"/>
    </row>
    <row r="25" spans="1:7" ht="48" customHeight="1">
      <c r="A25" s="1"/>
      <c r="B25" s="1"/>
      <c r="C25" s="1"/>
      <c r="D25" s="1"/>
      <c r="E25" s="1"/>
      <c r="F25" s="1"/>
      <c r="G25" s="1"/>
    </row>
    <row r="26" spans="1:7" ht="33" customHeight="1">
      <c r="A26" s="230" t="s">
        <v>67</v>
      </c>
      <c r="B26" s="230"/>
      <c r="C26" s="230" t="s">
        <v>68</v>
      </c>
      <c r="D26" s="230"/>
      <c r="E26" s="230"/>
      <c r="F26" s="230"/>
    </row>
    <row r="27" spans="1:7" ht="33" customHeight="1">
      <c r="A27" s="230" t="s">
        <v>69</v>
      </c>
      <c r="B27" s="230"/>
      <c r="C27" s="230" t="s">
        <v>70</v>
      </c>
      <c r="D27" s="230"/>
      <c r="E27" s="230"/>
      <c r="F27" s="230"/>
    </row>
    <row r="28" spans="1:7" ht="33" customHeight="1">
      <c r="A28" s="230" t="s">
        <v>71</v>
      </c>
      <c r="B28" s="230"/>
      <c r="C28" s="230" t="s">
        <v>72</v>
      </c>
      <c r="D28" s="230"/>
      <c r="E28" s="230"/>
      <c r="F28" s="230"/>
    </row>
    <row r="29" spans="1:7" ht="33" customHeight="1">
      <c r="A29" s="230" t="s">
        <v>73</v>
      </c>
      <c r="B29" s="230"/>
      <c r="C29" s="230" t="s">
        <v>72</v>
      </c>
      <c r="D29" s="230"/>
      <c r="E29" s="230"/>
      <c r="F29" s="230"/>
    </row>
    <row r="30" spans="1:7" ht="33" customHeight="1"/>
  </sheetData>
  <mergeCells count="9">
    <mergeCell ref="A4:B5"/>
    <mergeCell ref="C26:F26"/>
    <mergeCell ref="C27:F27"/>
    <mergeCell ref="C28:F28"/>
    <mergeCell ref="C29:F29"/>
    <mergeCell ref="A26:B26"/>
    <mergeCell ref="A27:B27"/>
    <mergeCell ref="A28:B28"/>
    <mergeCell ref="A29:B29"/>
  </mergeCells>
  <phoneticPr fontId="1"/>
  <pageMargins left="0.7" right="0.7" top="0.75" bottom="0.75" header="0.3" footer="0.3"/>
  <pageSetup paperSize="9" scale="6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分析シート</vt:lpstr>
      <vt:lpstr>（参考）全国平均値</vt:lpstr>
      <vt:lpstr>'（参考）全国平均値'!Print_Area</vt:lpstr>
      <vt:lpstr>分析シート!Print_Area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坪川事務所</dc:creator>
  <cp:keywords/>
  <dc:description/>
  <cp:lastModifiedBy>成實 亜清</cp:lastModifiedBy>
  <cp:revision/>
  <cp:lastPrinted>2024-09-12T11:20:15Z</cp:lastPrinted>
  <dcterms:created xsi:type="dcterms:W3CDTF">2022-06-30T08:48:32Z</dcterms:created>
  <dcterms:modified xsi:type="dcterms:W3CDTF">2025-03-29T14:24:21Z</dcterms:modified>
  <cp:category/>
  <cp:contentStatus/>
</cp:coreProperties>
</file>