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iryou_pref_fukui_lg_jp/Documents/地域医療課共有/2_医療人材確保/50　補助金関係/23　看護補助者処遇改善事業補助金/補助金案内通知（１月発出）/"/>
    </mc:Choice>
  </mc:AlternateContent>
  <xr:revisionPtr revIDLastSave="2" documentId="13_ncr:1_{12636E52-5FAD-4F72-9202-B277E88F051B}" xr6:coauthVersionLast="47" xr6:coauthVersionMax="47" xr10:uidLastSave="{541C5EFE-9EE2-42B7-9928-74E3871BC6AB}"/>
  <bookViews>
    <workbookView xWindow="-27990" yWindow="-1095" windowWidth="28110" windowHeight="16440" tabRatio="803" activeTab="1" xr2:uid="{DCB1F2E9-762A-4691-B680-7709FB6EFB94}"/>
  </bookViews>
  <sheets>
    <sheet name="別紙様式１処遇改善報告書【病院】 " sheetId="20" r:id="rId1"/>
    <sheet name="別紙様式１処遇改善報告書【診療所】 " sheetId="2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21" l="1"/>
  <c r="J31" i="20"/>
  <c r="F31" i="20"/>
  <c r="G21" i="20"/>
  <c r="H21" i="20" s="1"/>
  <c r="E21" i="20"/>
  <c r="F13" i="21"/>
  <c r="G27" i="20"/>
  <c r="H27" i="20" s="1"/>
  <c r="E27" i="20"/>
  <c r="G26" i="20"/>
  <c r="H26" i="20" s="1"/>
  <c r="E26" i="20"/>
  <c r="G25" i="20"/>
  <c r="H25" i="20" s="1"/>
  <c r="E25" i="20"/>
  <c r="G24" i="20"/>
  <c r="H24" i="20" s="1"/>
  <c r="E24" i="20"/>
  <c r="G23" i="20"/>
  <c r="H23" i="20" s="1"/>
  <c r="E23" i="20"/>
  <c r="G20" i="20"/>
  <c r="H20" i="20" s="1"/>
  <c r="E20" i="20"/>
  <c r="G19" i="20"/>
  <c r="H19" i="20" s="1"/>
  <c r="E19" i="20"/>
  <c r="G18" i="20"/>
  <c r="H18" i="20" s="1"/>
  <c r="E18" i="20"/>
  <c r="G17" i="20"/>
  <c r="H17" i="20" s="1"/>
  <c r="E17" i="20"/>
  <c r="G15" i="20"/>
  <c r="H15" i="20" s="1"/>
  <c r="E15" i="20"/>
  <c r="G14" i="20"/>
  <c r="H14" i="20" s="1"/>
  <c r="E14" i="20"/>
  <c r="G13" i="20"/>
  <c r="H13" i="20" s="1"/>
  <c r="E13" i="20"/>
  <c r="G12" i="20"/>
  <c r="H12" i="20" s="1"/>
  <c r="E12" i="20"/>
  <c r="G11" i="20"/>
  <c r="H11" i="20" s="1"/>
  <c r="E11" i="20"/>
  <c r="E10" i="20"/>
  <c r="G10" i="20" s="1"/>
  <c r="H10" i="20" s="1"/>
  <c r="G9" i="20"/>
  <c r="H9" i="20" s="1"/>
  <c r="E9" i="20"/>
  <c r="G8" i="20"/>
  <c r="H8" i="20" s="1"/>
  <c r="E8" i="20"/>
  <c r="E7" i="20"/>
  <c r="G7" i="20" s="1"/>
  <c r="H7" i="20" s="1"/>
  <c r="H31" i="20" l="1"/>
  <c r="H13" i="21"/>
</calcChain>
</file>

<file path=xl/sharedStrings.xml><?xml version="1.0" encoding="utf-8"?>
<sst xmlns="http://schemas.openxmlformats.org/spreadsheetml/2006/main" count="72" uniqueCount="58">
  <si>
    <t>50対１急性期看護補助体制加算</t>
    <rPh sb="2" eb="3">
      <t>タイ</t>
    </rPh>
    <rPh sb="4" eb="7">
      <t>キュウセイキ</t>
    </rPh>
    <rPh sb="7" eb="9">
      <t>カンゴ</t>
    </rPh>
    <rPh sb="9" eb="11">
      <t>ホジョ</t>
    </rPh>
    <rPh sb="11" eb="13">
      <t>タイセイ</t>
    </rPh>
    <rPh sb="13" eb="15">
      <t>カサン</t>
    </rPh>
    <phoneticPr fontId="1"/>
  </si>
  <si>
    <t>75対１急性期看護補助体制加算</t>
    <rPh sb="2" eb="3">
      <t>タイ</t>
    </rPh>
    <rPh sb="4" eb="7">
      <t>キュウセイキ</t>
    </rPh>
    <rPh sb="7" eb="9">
      <t>カンゴ</t>
    </rPh>
    <rPh sb="9" eb="11">
      <t>ホジョ</t>
    </rPh>
    <rPh sb="11" eb="13">
      <t>タイセイ</t>
    </rPh>
    <rPh sb="13" eb="15">
      <t>カサン</t>
    </rPh>
    <phoneticPr fontId="1"/>
  </si>
  <si>
    <t>看護補助加算１</t>
    <rPh sb="0" eb="2">
      <t>カンゴ</t>
    </rPh>
    <rPh sb="2" eb="4">
      <t>ホジョ</t>
    </rPh>
    <rPh sb="4" eb="6">
      <t>カサン</t>
    </rPh>
    <phoneticPr fontId="1"/>
  </si>
  <si>
    <t>看護補助加算２</t>
    <rPh sb="0" eb="2">
      <t>カンゴ</t>
    </rPh>
    <rPh sb="2" eb="4">
      <t>ホジョ</t>
    </rPh>
    <rPh sb="4" eb="6">
      <t>カサン</t>
    </rPh>
    <phoneticPr fontId="1"/>
  </si>
  <si>
    <t>看護補助加算３</t>
    <rPh sb="0" eb="2">
      <t>カンゴ</t>
    </rPh>
    <rPh sb="2" eb="4">
      <t>ホジョ</t>
    </rPh>
    <rPh sb="4" eb="6">
      <t>カサン</t>
    </rPh>
    <phoneticPr fontId="1"/>
  </si>
  <si>
    <t>A306 特殊疾患入院医療管理料</t>
    <phoneticPr fontId="1"/>
  </si>
  <si>
    <t>A308 回復期リハビリテーション病棟入院料</t>
    <phoneticPr fontId="1"/>
  </si>
  <si>
    <t>A309 特殊疾患病棟入院料</t>
    <phoneticPr fontId="1"/>
  </si>
  <si>
    <t>A312 精神療養病棟入院料</t>
    <phoneticPr fontId="1"/>
  </si>
  <si>
    <t>A314 認知症治療病棟入院料</t>
    <phoneticPr fontId="1"/>
  </si>
  <si>
    <t>A318 地域移行機能強化病棟入院料</t>
    <phoneticPr fontId="1"/>
  </si>
  <si>
    <t>A319 特定機能病院リハビリテーション病棟入院料</t>
    <phoneticPr fontId="1"/>
  </si>
  <si>
    <t>A109 有床診療所療養病床入院基本料</t>
    <phoneticPr fontId="1"/>
  </si>
  <si>
    <t>A108 有床診療所入院基本料の「注６」に規定する看護補助配置加算</t>
    <phoneticPr fontId="1"/>
  </si>
  <si>
    <t>合計</t>
    <rPh sb="0" eb="2">
      <t>ゴウケイ</t>
    </rPh>
    <phoneticPr fontId="1"/>
  </si>
  <si>
    <r>
      <t xml:space="preserve">補助基準額（F）
</t>
    </r>
    <r>
      <rPr>
        <sz val="10"/>
        <color theme="1"/>
        <rFont val="游ゴシック"/>
        <family val="3"/>
        <charset val="128"/>
        <scheme val="minor"/>
      </rPr>
      <t>※(Ｅ)に6,990円
を乗じたもの</t>
    </r>
    <rPh sb="0" eb="2">
      <t>ホジョ</t>
    </rPh>
    <rPh sb="2" eb="5">
      <t>キジュンガク</t>
    </rPh>
    <rPh sb="19" eb="20">
      <t>エン</t>
    </rPh>
    <rPh sb="22" eb="23">
      <t>ジョウ</t>
    </rPh>
    <phoneticPr fontId="1"/>
  </si>
  <si>
    <t>項目</t>
    <rPh sb="0" eb="2">
      <t>コウモク</t>
    </rPh>
    <phoneticPr fontId="1"/>
  </si>
  <si>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1"/>
  </si>
  <si>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</si>
  <si>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1"/>
  </si>
  <si>
    <t>A214看護補助加算　※同一病棟については、以下のいずれか１つの加算項目にのみ計上すること。</t>
    <phoneticPr fontId="1"/>
  </si>
  <si>
    <r>
      <t xml:space="preserve">補助対象看護補助者数（Ｅ）
 </t>
    </r>
    <r>
      <rPr>
        <sz val="9"/>
        <color theme="1"/>
        <rFont val="游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1"/>
  </si>
  <si>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</si>
  <si>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</si>
  <si>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看護補助者数算定基準値（Ａ）</t>
    <rPh sb="0" eb="2">
      <t>カンゴ</t>
    </rPh>
    <rPh sb="2" eb="5">
      <t>ホジョシャ</t>
    </rPh>
    <rPh sb="5" eb="6">
      <t>スウ</t>
    </rPh>
    <rPh sb="6" eb="8">
      <t>サンテイ</t>
    </rPh>
    <rPh sb="8" eb="11">
      <t>キジュンチ</t>
    </rPh>
    <phoneticPr fontId="1"/>
  </si>
  <si>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1"/>
  </si>
  <si>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1"/>
  </si>
  <si>
    <t>ー</t>
  </si>
  <si>
    <t>ー</t>
    <phoneticPr fontId="1"/>
  </si>
  <si>
    <r>
      <t>令和６年２月から５月までの間における当該診療報酬を算定する病棟の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1"/>
  </si>
  <si>
    <t>（別紙様式１）</t>
    <rPh sb="1" eb="3">
      <t>ベッシ</t>
    </rPh>
    <rPh sb="3" eb="5">
      <t>ヨウシキ</t>
    </rPh>
    <phoneticPr fontId="1"/>
  </si>
  <si>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</si>
  <si>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1"/>
  </si>
  <si>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1"/>
  </si>
  <si>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1"/>
  </si>
  <si>
    <t>【記載要領】</t>
    <rPh sb="1" eb="3">
      <t>キサイ</t>
    </rPh>
    <rPh sb="3" eb="5">
      <t>ヨウリョウ</t>
    </rPh>
    <phoneticPr fontId="1"/>
  </si>
  <si>
    <t>A311-2 精神科急性期治療病棟入院料</t>
    <phoneticPr fontId="1"/>
  </si>
  <si>
    <t>看護補助者処遇改善事業補助金・処遇改善報告書（病院分）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ビョウイン</t>
    </rPh>
    <rPh sb="25" eb="26">
      <t>ブン</t>
    </rPh>
    <phoneticPr fontId="1"/>
  </si>
  <si>
    <t>看護補助者処遇改善事業補助金・処遇改善報告書（有床診療所分）</t>
    <rPh sb="0" eb="2">
      <t>カンゴ</t>
    </rPh>
    <rPh sb="2" eb="5">
      <t>ホジョシャ</t>
    </rPh>
    <rPh sb="5" eb="7">
      <t>ショグウ</t>
    </rPh>
    <rPh sb="7" eb="9">
      <t>カイゼン</t>
    </rPh>
    <rPh sb="9" eb="11">
      <t>ジギョウ</t>
    </rPh>
    <rPh sb="11" eb="14">
      <t>ホジョキン</t>
    </rPh>
    <rPh sb="15" eb="17">
      <t>ショグウ</t>
    </rPh>
    <rPh sb="17" eb="19">
      <t>カイゼン</t>
    </rPh>
    <rPh sb="19" eb="22">
      <t>ホウコクショ</t>
    </rPh>
    <rPh sb="23" eb="25">
      <t>ユウショウ</t>
    </rPh>
    <rPh sb="25" eb="28">
      <t>シンリョウジョ</t>
    </rPh>
    <rPh sb="28" eb="29">
      <t>ブン</t>
    </rPh>
    <phoneticPr fontId="1"/>
  </si>
  <si>
    <r>
      <t>令和６年２月から５月までの間における当該診療報酬を算定する病床の</t>
    </r>
    <r>
      <rPr>
        <b/>
        <sz val="11"/>
        <color theme="1"/>
        <rFont val="游ゴシック"/>
        <family val="3"/>
        <charset val="128"/>
        <scheme val="minor"/>
      </rPr>
      <t>１日平均入院患者数</t>
    </r>
    <r>
      <rPr>
        <sz val="11"/>
        <color theme="1"/>
        <rFont val="游ゴシック"/>
        <family val="3"/>
        <charset val="128"/>
        <scheme val="minor"/>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1"/>
  </si>
  <si>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1"/>
  </si>
  <si>
    <t>４　（Ｄ）欄については、令和６年２月から同年５月までの各月初日における看護補助者の常勤換算した人数を合計し、４で除して平均人数を算出すること。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カンゴ</t>
    </rPh>
    <rPh sb="37" eb="40">
      <t>ホジョシャ</t>
    </rPh>
    <rPh sb="41" eb="43">
      <t>ジョウキン</t>
    </rPh>
    <rPh sb="43" eb="45">
      <t>カンサン</t>
    </rPh>
    <rPh sb="47" eb="49">
      <t>ニンズウ</t>
    </rPh>
    <rPh sb="48" eb="49">
      <t>カズ</t>
    </rPh>
    <rPh sb="50" eb="52">
      <t>ゴウケイ</t>
    </rPh>
    <rPh sb="56" eb="57">
      <t>ジョ</t>
    </rPh>
    <rPh sb="59" eb="61">
      <t>ヘイキン</t>
    </rPh>
    <rPh sb="61" eb="63">
      <t>ニンズウ</t>
    </rPh>
    <rPh sb="64" eb="66">
      <t>サンシュツ</t>
    </rPh>
    <phoneticPr fontId="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</si>
  <si>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1"/>
  </si>
  <si>
    <t>６　（Ｇ）欄については、各診療報酬を算定する病床に勤務する看護補助者の処遇改善額に係る令和６年２月１日から５月31日までの合計額（４ヶ月分）を記載すること。</t>
    <rPh sb="5" eb="6">
      <t>ラン</t>
    </rPh>
    <rPh sb="22" eb="24">
      <t>ビョウショウ</t>
    </rPh>
    <rPh sb="35" eb="37">
      <t>ショグウ</t>
    </rPh>
    <rPh sb="37" eb="39">
      <t>カイゼン</t>
    </rPh>
    <rPh sb="39" eb="40">
      <t>ガク</t>
    </rPh>
    <rPh sb="41" eb="42">
      <t>カカ</t>
    </rPh>
    <rPh sb="61" eb="64">
      <t>ゴウケイガク</t>
    </rPh>
    <rPh sb="71" eb="73">
      <t>キサイ</t>
    </rPh>
    <phoneticPr fontId="1"/>
  </si>
  <si>
    <t>３　（Ｃ）欄については、（Ｂ）欄の１日平均入院患者数を(A)欄の基準値で除して小数第１位未満の端数を切り上げたものに５を乗じた数とする。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ミマン</t>
    </rPh>
    <rPh sb="47" eb="49">
      <t>ハスウ</t>
    </rPh>
    <rPh sb="50" eb="51">
      <t>キ</t>
    </rPh>
    <rPh sb="52" eb="53">
      <t>ア</t>
    </rPh>
    <rPh sb="60" eb="61">
      <t>ジョウ</t>
    </rPh>
    <rPh sb="63" eb="64">
      <t>カズ</t>
    </rPh>
    <phoneticPr fontId="1"/>
  </si>
  <si>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1"/>
  </si>
  <si>
    <r>
      <t>補助対象期間（令和６年２月1日～5月31日）における各病棟で勤務する</t>
    </r>
    <r>
      <rPr>
        <b/>
        <sz val="11"/>
        <rFont val="游ゴシック"/>
        <family val="3"/>
        <charset val="128"/>
        <scheme val="minor"/>
      </rPr>
      <t>看護補助者の実際の処遇改善額</t>
    </r>
    <r>
      <rPr>
        <sz val="11"/>
        <rFont val="游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1"/>
  </si>
  <si>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1"/>
  </si>
  <si>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1"/>
  </si>
  <si>
    <r>
      <t>補助対象期間（令和６年２月１日～５月31日）における</t>
    </r>
    <r>
      <rPr>
        <b/>
        <sz val="11"/>
        <color theme="1"/>
        <rFont val="游ゴシック"/>
        <family val="3"/>
        <charset val="128"/>
        <scheme val="minor"/>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1"/>
  </si>
  <si>
    <t>４　（Ｄ）欄については、令和６年２月から同年５月までの各月における看護補助者の常勤換算した人数を合計し、４で除して平均人数を算出すること。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カンゴ</t>
    </rPh>
    <rPh sb="35" eb="38">
      <t>ホジョシャ</t>
    </rPh>
    <rPh sb="39" eb="41">
      <t>ジョウキン</t>
    </rPh>
    <rPh sb="41" eb="43">
      <t>カンサン</t>
    </rPh>
    <rPh sb="45" eb="47">
      <t>ニンズウ</t>
    </rPh>
    <rPh sb="46" eb="47">
      <t>カズ</t>
    </rPh>
    <rPh sb="48" eb="50">
      <t>ゴウケイ</t>
    </rPh>
    <rPh sb="54" eb="55">
      <t>ジョ</t>
    </rPh>
    <rPh sb="57" eb="59">
      <t>ヘイキン</t>
    </rPh>
    <rPh sb="59" eb="61">
      <t>ニンズウ</t>
    </rPh>
    <rPh sb="62" eb="64">
      <t>サンシュツ</t>
    </rPh>
    <phoneticPr fontId="1"/>
  </si>
  <si>
    <r>
      <t>令和６年２月から５月までの各月において各病棟で勤務する</t>
    </r>
    <r>
      <rPr>
        <b/>
        <sz val="11"/>
        <color theme="1"/>
        <rFont val="游ゴシック"/>
        <family val="3"/>
        <charset val="128"/>
        <scheme val="minor"/>
      </rPr>
      <t>看護補助者の常勤換算数の平均値</t>
    </r>
    <r>
      <rPr>
        <sz val="11"/>
        <color theme="1"/>
        <rFont val="游ゴシック"/>
        <family val="3"/>
        <charset val="128"/>
        <scheme val="minor"/>
      </rPr>
      <t>（Ｄ）</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phoneticPr fontId="1"/>
  </si>
  <si>
    <r>
      <t>令和６年２月から５月までの各月における</t>
    </r>
    <r>
      <rPr>
        <b/>
        <sz val="11"/>
        <color theme="1"/>
        <rFont val="游ゴシック"/>
        <family val="3"/>
        <charset val="128"/>
        <scheme val="minor"/>
      </rPr>
      <t>看護補助者の常勤換算数の平均値</t>
    </r>
    <r>
      <rPr>
        <sz val="11"/>
        <color theme="1"/>
        <rFont val="游ゴシック"/>
        <family val="3"/>
        <charset val="128"/>
        <scheme val="minor"/>
      </rPr>
      <t>（Ｄ）</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phoneticPr fontId="1"/>
  </si>
  <si>
    <t>上記、診療報酬を算定する病棟以外で勤務する看護補助者の数及び賃上げ額</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1"/>
  </si>
  <si>
    <t>A101 療養病棟入院基本料</t>
    <rPh sb="11" eb="13">
      <t>キホン</t>
    </rPh>
    <phoneticPr fontId="1"/>
  </si>
  <si>
    <t>A211 特殊疾患入院施設管理加算</t>
    <phoneticPr fontId="1"/>
  </si>
  <si>
    <t>A106 障害者施設等入院基本料の「注９」に規定する看護補助加算又は看護補助体制充実加算</t>
    <rPh sb="32" eb="33">
      <t>マタ</t>
    </rPh>
    <phoneticPr fontId="1"/>
  </si>
  <si>
    <t>A308-3 地域包括ケア病棟入院料の「注４」に規定する看護補助者配置加算又は看護補助体制充実加算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</si>
</sst>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
    <numFmt numFmtId="179" formatCode="#,##0&quot;円 &quot;"/>
    <numFmt numFmtId="180" formatCode="#,##0.0&quot;人 &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1"/>
      <name val="游ゴシック"/>
      <family val="3"/>
      <charset val="128"/>
      <scheme val="minor"/>
    </font>
    <font>
      <b/>
      <sz val="15"/>
      <color theme="1"/>
      <name val="游ゴシック"/>
      <family val="3"/>
      <charset val="128"/>
      <scheme val="minor"/>
    </font>
    <font>
      <sz val="10"/>
      <color theme="1"/>
      <name val="游ゴシック"/>
      <family val="2"/>
      <charset val="128"/>
      <scheme val="minor"/>
    </font>
    <font>
      <b/>
      <sz val="11"/>
      <name val="游ゴシック"/>
      <family val="3"/>
      <charset val="128"/>
      <scheme val="minor"/>
    </font>
    <font>
      <sz val="11"/>
      <color theme="1"/>
      <name val="游ゴシック"/>
      <family val="2"/>
      <charset val="128"/>
      <scheme val="minor"/>
    </font>
    <font>
      <sz val="12"/>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2" fillId="0" borderId="0">
      <alignment vertical="center"/>
    </xf>
  </cellStyleXfs>
  <cellXfs count="100">
    <xf numFmtId="0" fontId="0" fillId="0" borderId="0" xfId="0">
      <alignment vertical="center"/>
    </xf>
    <xf numFmtId="0" fontId="2"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Fill="1" applyBorder="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lignment vertical="center"/>
    </xf>
    <xf numFmtId="0" fontId="2" fillId="0" borderId="12" xfId="0" applyFont="1" applyBorder="1">
      <alignment vertical="center"/>
    </xf>
    <xf numFmtId="0" fontId="2" fillId="0" borderId="14" xfId="0" applyFont="1" applyBorder="1" applyAlignment="1">
      <alignment horizontal="left" vertical="center" indent="1"/>
    </xf>
    <xf numFmtId="0" fontId="2" fillId="0" borderId="15" xfId="0" applyFont="1" applyBorder="1" applyAlignment="1">
      <alignment horizontal="left" vertical="center" indent="1"/>
    </xf>
    <xf numFmtId="0" fontId="2" fillId="0" borderId="20"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8" fillId="0" borderId="20" xfId="0" applyFont="1" applyBorder="1" applyAlignment="1">
      <alignment horizontal="center" vertical="center" wrapText="1"/>
    </xf>
    <xf numFmtId="0" fontId="9" fillId="0" borderId="0" xfId="0" applyFont="1" applyAlignment="1">
      <alignment vertical="center"/>
    </xf>
    <xf numFmtId="0" fontId="2" fillId="0" borderId="0" xfId="1" applyFont="1" applyAlignment="1">
      <alignment horizontal="left" vertical="center"/>
    </xf>
    <xf numFmtId="0" fontId="12" fillId="0" borderId="0" xfId="1" applyAlignment="1">
      <alignment horizontal="left" vertical="center"/>
    </xf>
    <xf numFmtId="0" fontId="9" fillId="0" borderId="0" xfId="0" applyFont="1">
      <alignment vertical="center"/>
    </xf>
    <xf numFmtId="176" fontId="3" fillId="0" borderId="1" xfId="0" applyNumberFormat="1" applyFont="1" applyBorder="1" applyAlignment="1">
      <alignment horizontal="center" vertical="center" wrapText="1"/>
    </xf>
    <xf numFmtId="0" fontId="3" fillId="0" borderId="3" xfId="0" applyFont="1" applyBorder="1" applyAlignment="1">
      <alignment vertical="center" wrapText="1"/>
    </xf>
    <xf numFmtId="176" fontId="3" fillId="0" borderId="18" xfId="0" applyNumberFormat="1" applyFont="1" applyBorder="1" applyAlignment="1">
      <alignment horizontal="center" vertical="center" wrapText="1"/>
    </xf>
    <xf numFmtId="0" fontId="2" fillId="0" borderId="28" xfId="0" applyFont="1" applyBorder="1" applyAlignment="1">
      <alignment horizontal="left" vertical="center" indent="1"/>
    </xf>
    <xf numFmtId="0" fontId="2" fillId="0" borderId="29" xfId="0" applyFont="1" applyBorder="1" applyAlignment="1">
      <alignment horizontal="left" vertical="center" indent="1"/>
    </xf>
    <xf numFmtId="0" fontId="2" fillId="0" borderId="5" xfId="0" applyFont="1" applyFill="1" applyBorder="1">
      <alignment vertical="center"/>
    </xf>
    <xf numFmtId="0" fontId="0" fillId="0" borderId="6" xfId="0" applyFill="1" applyBorder="1">
      <alignment vertical="center"/>
    </xf>
    <xf numFmtId="0" fontId="2" fillId="0" borderId="31" xfId="0" applyFont="1" applyFill="1" applyBorder="1">
      <alignment vertical="center"/>
    </xf>
    <xf numFmtId="176" fontId="10" fillId="0" borderId="1"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0" fontId="2" fillId="0" borderId="16" xfId="0" applyFont="1" applyBorder="1">
      <alignment vertical="center"/>
    </xf>
    <xf numFmtId="0" fontId="2" fillId="0" borderId="27" xfId="0" applyFont="1" applyBorder="1">
      <alignment vertical="center"/>
    </xf>
    <xf numFmtId="176" fontId="3" fillId="0" borderId="18" xfId="0" applyNumberFormat="1" applyFont="1" applyBorder="1" applyAlignment="1">
      <alignment vertical="center" wrapText="1"/>
    </xf>
    <xf numFmtId="176" fontId="3" fillId="0" borderId="32" xfId="0" applyNumberFormat="1" applyFont="1" applyFill="1" applyBorder="1" applyAlignment="1">
      <alignment horizontal="center" vertical="center" wrapText="1"/>
    </xf>
    <xf numFmtId="179" fontId="2" fillId="0" borderId="0" xfId="0" applyNumberFormat="1" applyFont="1">
      <alignment vertical="center"/>
    </xf>
    <xf numFmtId="179" fontId="2" fillId="0" borderId="4" xfId="0" applyNumberFormat="1" applyFont="1" applyBorder="1">
      <alignment vertical="center"/>
    </xf>
    <xf numFmtId="179" fontId="2" fillId="0" borderId="0" xfId="0" applyNumberFormat="1" applyFont="1" applyBorder="1">
      <alignment vertical="center"/>
    </xf>
    <xf numFmtId="0" fontId="8" fillId="0" borderId="2" xfId="0" applyFont="1" applyFill="1" applyBorder="1" applyAlignment="1">
      <alignment horizontal="left" vertical="center" wrapText="1"/>
    </xf>
    <xf numFmtId="0" fontId="8" fillId="0" borderId="17" xfId="0" applyFont="1" applyFill="1" applyBorder="1" applyAlignment="1">
      <alignment horizontal="left" vertical="center" wrapText="1"/>
    </xf>
    <xf numFmtId="180" fontId="2" fillId="0" borderId="4" xfId="0" applyNumberFormat="1" applyFont="1" applyBorder="1">
      <alignment vertical="center"/>
    </xf>
    <xf numFmtId="177" fontId="3" fillId="0" borderId="1" xfId="0" applyNumberFormat="1" applyFont="1" applyBorder="1" applyAlignment="1">
      <alignment horizontal="center" vertical="center" wrapText="1"/>
    </xf>
    <xf numFmtId="176" fontId="8" fillId="0" borderId="1" xfId="0" applyNumberFormat="1" applyFont="1" applyBorder="1">
      <alignment vertical="center"/>
    </xf>
    <xf numFmtId="177" fontId="8" fillId="0" borderId="1" xfId="0" applyNumberFormat="1" applyFont="1" applyBorder="1">
      <alignment vertical="center"/>
    </xf>
    <xf numFmtId="179" fontId="8" fillId="0" borderId="11" xfId="0" applyNumberFormat="1" applyFont="1" applyBorder="1">
      <alignment vertical="center"/>
    </xf>
    <xf numFmtId="0" fontId="8" fillId="0" borderId="0" xfId="0" applyFont="1">
      <alignment vertical="center"/>
    </xf>
    <xf numFmtId="0" fontId="13" fillId="2" borderId="1" xfId="0" applyFont="1" applyFill="1" applyBorder="1" applyAlignment="1">
      <alignment horizontal="right" vertical="center"/>
    </xf>
    <xf numFmtId="0" fontId="8" fillId="2" borderId="1" xfId="0" applyFont="1" applyFill="1" applyBorder="1">
      <alignment vertical="center"/>
    </xf>
    <xf numFmtId="179" fontId="8" fillId="2" borderId="21" xfId="0" applyNumberFormat="1" applyFont="1" applyFill="1" applyBorder="1">
      <alignment vertical="center"/>
    </xf>
    <xf numFmtId="0" fontId="13" fillId="0" borderId="3" xfId="0" applyFont="1" applyBorder="1" applyAlignment="1">
      <alignment horizontal="right" vertical="center"/>
    </xf>
    <xf numFmtId="176" fontId="8" fillId="0" borderId="3" xfId="0" applyNumberFormat="1" applyFont="1" applyBorder="1">
      <alignment vertical="center"/>
    </xf>
    <xf numFmtId="0" fontId="8" fillId="0" borderId="3" xfId="0" applyFont="1" applyBorder="1">
      <alignment vertical="center"/>
    </xf>
    <xf numFmtId="177" fontId="8" fillId="0" borderId="3" xfId="0" applyNumberFormat="1" applyFont="1" applyBorder="1">
      <alignment vertical="center"/>
    </xf>
    <xf numFmtId="179" fontId="8" fillId="0" borderId="13" xfId="0" applyNumberFormat="1" applyFont="1" applyBorder="1">
      <alignment vertical="center"/>
    </xf>
    <xf numFmtId="179" fontId="8" fillId="0" borderId="22" xfId="0" applyNumberFormat="1" applyFont="1" applyBorder="1">
      <alignment vertical="center"/>
    </xf>
    <xf numFmtId="0" fontId="13" fillId="2" borderId="18" xfId="0" applyFont="1" applyFill="1" applyBorder="1" applyAlignment="1">
      <alignment horizontal="right" vertical="center"/>
    </xf>
    <xf numFmtId="176" fontId="8" fillId="0" borderId="18" xfId="0" applyNumberFormat="1" applyFont="1" applyBorder="1">
      <alignment vertical="center"/>
    </xf>
    <xf numFmtId="0" fontId="8" fillId="2" borderId="18" xfId="0" applyFont="1" applyFill="1" applyBorder="1">
      <alignment vertical="center"/>
    </xf>
    <xf numFmtId="177" fontId="8" fillId="0" borderId="18" xfId="0" applyNumberFormat="1" applyFont="1" applyBorder="1">
      <alignment vertical="center"/>
    </xf>
    <xf numFmtId="179" fontId="8" fillId="0" borderId="19" xfId="0" applyNumberFormat="1" applyFont="1" applyBorder="1">
      <alignment vertical="center"/>
    </xf>
    <xf numFmtId="179" fontId="8" fillId="2" borderId="23" xfId="0" applyNumberFormat="1" applyFont="1" applyFill="1" applyBorder="1">
      <alignment vertical="center"/>
    </xf>
    <xf numFmtId="179" fontId="8" fillId="0" borderId="0" xfId="0" applyNumberFormat="1" applyFont="1">
      <alignment vertical="center"/>
    </xf>
    <xf numFmtId="0" fontId="13" fillId="0" borderId="32" xfId="0" applyFont="1" applyFill="1" applyBorder="1" applyAlignment="1">
      <alignment horizontal="right" vertical="center"/>
    </xf>
    <xf numFmtId="176" fontId="8" fillId="0" borderId="32" xfId="0" applyNumberFormat="1" applyFont="1" applyFill="1" applyBorder="1">
      <alignment vertical="center"/>
    </xf>
    <xf numFmtId="0" fontId="8" fillId="0" borderId="0" xfId="0" applyFont="1" applyAlignment="1">
      <alignment horizontal="right" vertical="center"/>
    </xf>
    <xf numFmtId="180" fontId="8" fillId="0" borderId="4" xfId="0" applyNumberFormat="1" applyFont="1" applyBorder="1">
      <alignment vertical="center"/>
    </xf>
    <xf numFmtId="179" fontId="8" fillId="0" borderId="4" xfId="0" applyNumberFormat="1" applyFont="1" applyFill="1" applyBorder="1">
      <alignment vertical="center"/>
    </xf>
    <xf numFmtId="179" fontId="8" fillId="0" borderId="4" xfId="0" applyNumberFormat="1" applyFont="1" applyBorder="1">
      <alignment vertical="center"/>
    </xf>
    <xf numFmtId="0" fontId="8" fillId="2" borderId="33" xfId="0" applyFont="1" applyFill="1" applyBorder="1">
      <alignment vertical="center"/>
    </xf>
    <xf numFmtId="179" fontId="8" fillId="2" borderId="4" xfId="0" applyNumberFormat="1" applyFont="1" applyFill="1" applyBorder="1">
      <alignment vertical="center"/>
    </xf>
    <xf numFmtId="176" fontId="13" fillId="0" borderId="18" xfId="0" applyNumberFormat="1" applyFont="1" applyBorder="1">
      <alignment vertical="center"/>
    </xf>
    <xf numFmtId="178" fontId="13" fillId="2" borderId="18" xfId="0" applyNumberFormat="1" applyFont="1" applyFill="1" applyBorder="1" applyAlignment="1">
      <alignment horizontal="right" vertical="center"/>
    </xf>
    <xf numFmtId="177" fontId="13" fillId="0" borderId="18" xfId="0" applyNumberFormat="1" applyFont="1" applyBorder="1">
      <alignment vertical="center"/>
    </xf>
    <xf numFmtId="179" fontId="13" fillId="0" borderId="19" xfId="0" applyNumberFormat="1" applyFont="1" applyBorder="1">
      <alignment vertical="center"/>
    </xf>
    <xf numFmtId="0" fontId="13" fillId="0" borderId="6" xfId="0" applyFont="1" applyFill="1" applyBorder="1" applyAlignment="1">
      <alignment horizontal="right" vertical="center"/>
    </xf>
    <xf numFmtId="176" fontId="8" fillId="0" borderId="6" xfId="0" applyNumberFormat="1" applyFont="1" applyFill="1" applyBorder="1">
      <alignment vertical="center"/>
    </xf>
    <xf numFmtId="178" fontId="8" fillId="0" borderId="6" xfId="0" applyNumberFormat="1" applyFont="1" applyFill="1" applyBorder="1">
      <alignment vertical="center"/>
    </xf>
    <xf numFmtId="0" fontId="8" fillId="0" borderId="6" xfId="0" applyFont="1" applyFill="1" applyBorder="1">
      <alignment vertical="center"/>
    </xf>
    <xf numFmtId="179" fontId="8" fillId="0" borderId="30" xfId="0" applyNumberFormat="1" applyFont="1" applyFill="1" applyBorder="1">
      <alignment vertical="center"/>
    </xf>
    <xf numFmtId="179" fontId="8" fillId="0" borderId="20" xfId="0" applyNumberFormat="1" applyFont="1" applyBorder="1">
      <alignment vertical="center"/>
    </xf>
    <xf numFmtId="176" fontId="8" fillId="0" borderId="1" xfId="0" applyNumberFormat="1" applyFont="1" applyFill="1" applyBorder="1" applyAlignment="1">
      <alignment horizontal="center" vertical="center"/>
    </xf>
    <xf numFmtId="178" fontId="8" fillId="2" borderId="1" xfId="0" applyNumberFormat="1" applyFont="1" applyFill="1" applyBorder="1" applyAlignment="1">
      <alignment horizontal="right" vertical="center"/>
    </xf>
    <xf numFmtId="176" fontId="8" fillId="0" borderId="18" xfId="0" applyNumberFormat="1" applyFont="1" applyFill="1" applyBorder="1" applyAlignment="1">
      <alignment horizontal="center" vertical="center"/>
    </xf>
    <xf numFmtId="178" fontId="8" fillId="2" borderId="18" xfId="0" applyNumberFormat="1" applyFont="1" applyFill="1" applyBorder="1" applyAlignment="1">
      <alignment horizontal="right" vertical="center"/>
    </xf>
    <xf numFmtId="0" fontId="6" fillId="0" borderId="24" xfId="0" applyFont="1" applyBorder="1" applyAlignment="1">
      <alignment horizontal="left" vertical="center" wrapText="1"/>
    </xf>
    <xf numFmtId="0" fontId="6" fillId="0" borderId="26" xfId="0" applyFont="1" applyBorder="1" applyAlignment="1">
      <alignment horizontal="left" vertical="center" wrapText="1"/>
    </xf>
    <xf numFmtId="0" fontId="5" fillId="0" borderId="24" xfId="1" applyFont="1" applyBorder="1" applyAlignment="1">
      <alignment horizontal="left" vertical="center"/>
    </xf>
    <xf numFmtId="0" fontId="5" fillId="0" borderId="25" xfId="1" applyFont="1" applyBorder="1" applyAlignment="1">
      <alignment horizontal="left" vertical="center"/>
    </xf>
    <xf numFmtId="0" fontId="9" fillId="0" borderId="24" xfId="1" applyFont="1" applyBorder="1" applyAlignment="1">
      <alignment horizontal="left" vertical="center" shrinkToFit="1"/>
    </xf>
    <xf numFmtId="0" fontId="9" fillId="0" borderId="26" xfId="1" applyFont="1" applyBorder="1" applyAlignment="1">
      <alignment horizontal="left" vertical="center" shrinkToFit="1"/>
    </xf>
    <xf numFmtId="0" fontId="9" fillId="0" borderId="25" xfId="1" applyFont="1" applyBorder="1" applyAlignment="1">
      <alignment horizontal="left" vertical="center" shrinkToFi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27" xfId="0" applyFont="1" applyBorder="1" applyAlignment="1">
      <alignment horizontal="left" vertical="center" wrapText="1"/>
    </xf>
  </cellXfs>
  <cellStyles count="2">
    <cellStyle name="標準" xfId="0" builtinId="0"/>
    <cellStyle name="標準 4" xfId="1" xr:uid="{8DD706E2-1422-4D7F-83BA-8AABDF2A1C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59CFAA48-E9D1-45B2-8390-3894037E7004}"/>
            </a:ext>
          </a:extLst>
        </xdr:cNvPr>
        <xdr:cNvSpPr/>
      </xdr:nvSpPr>
      <xdr:spPr>
        <a:xfrm>
          <a:off x="7391400" y="2105025"/>
          <a:ext cx="1114425" cy="64770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27D3F2D9-2A15-43C9-9D6F-E919D938B472}"/>
            </a:ext>
          </a:extLst>
        </xdr:cNvPr>
        <xdr:cNvSpPr/>
      </xdr:nvSpPr>
      <xdr:spPr>
        <a:xfrm>
          <a:off x="8610600" y="1847850"/>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5</xdr:row>
      <xdr:rowOff>876300</xdr:rowOff>
    </xdr:from>
    <xdr:to>
      <xdr:col>6</xdr:col>
      <xdr:colOff>1143000</xdr:colOff>
      <xdr:row>5</xdr:row>
      <xdr:rowOff>1600200</xdr:rowOff>
    </xdr:to>
    <xdr:sp macro="" textlink="">
      <xdr:nvSpPr>
        <xdr:cNvPr id="2" name="大かっこ 1">
          <a:extLst>
            <a:ext uri="{FF2B5EF4-FFF2-40B4-BE49-F238E27FC236}">
              <a16:creationId xmlns:a16="http://schemas.microsoft.com/office/drawing/2014/main" id="{BC3B274D-240C-4CC2-BE96-46F6238C8B87}"/>
            </a:ext>
          </a:extLst>
        </xdr:cNvPr>
        <xdr:cNvSpPr/>
      </xdr:nvSpPr>
      <xdr:spPr>
        <a:xfrm>
          <a:off x="7734300" y="2247900"/>
          <a:ext cx="1114425" cy="723900"/>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xdr:row>
      <xdr:rowOff>838200</xdr:rowOff>
    </xdr:from>
    <xdr:to>
      <xdr:col>7</xdr:col>
      <xdr:colOff>1123950</xdr:colOff>
      <xdr:row>5</xdr:row>
      <xdr:rowOff>1285875</xdr:rowOff>
    </xdr:to>
    <xdr:sp macro="" textlink="">
      <xdr:nvSpPr>
        <xdr:cNvPr id="3" name="大かっこ 2">
          <a:extLst>
            <a:ext uri="{FF2B5EF4-FFF2-40B4-BE49-F238E27FC236}">
              <a16:creationId xmlns:a16="http://schemas.microsoft.com/office/drawing/2014/main" id="{B0D453C9-6333-4DD2-A5E3-3EC02FC488EA}"/>
            </a:ext>
          </a:extLst>
        </xdr:cNvPr>
        <xdr:cNvSpPr/>
      </xdr:nvSpPr>
      <xdr:spPr>
        <a:xfrm>
          <a:off x="8934450" y="2209800"/>
          <a:ext cx="105727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3C800-62A9-47D4-9485-F092D1555BEC}">
  <sheetPr>
    <tabColor rgb="FFFFFF00"/>
    <pageSetUpPr fitToPage="1"/>
  </sheetPr>
  <dimension ref="A1:N38"/>
  <sheetViews>
    <sheetView workbookViewId="0">
      <selection activeCell="B4" sqref="B4"/>
    </sheetView>
  </sheetViews>
  <sheetFormatPr defaultColWidth="9" defaultRowHeight="18.75" x14ac:dyDescent="0.4"/>
  <cols>
    <col min="1" max="1" width="1.875" style="1" customWidth="1"/>
    <col min="2" max="2" width="33.625" style="1" customWidth="1"/>
    <col min="3" max="3" width="11.75" style="1" customWidth="1"/>
    <col min="4" max="4" width="15.75" style="1" customWidth="1"/>
    <col min="5" max="5" width="16.25" style="1" customWidth="1"/>
    <col min="6" max="6" width="18.25" style="1" customWidth="1"/>
    <col min="7" max="7" width="15.25" style="1" customWidth="1"/>
    <col min="8" max="8" width="17.5" style="1" customWidth="1"/>
    <col min="9" max="9" width="5.625" style="1" customWidth="1"/>
    <col min="10" max="10" width="17.5" style="1" customWidth="1"/>
    <col min="11" max="16384" width="9" style="1"/>
  </cols>
  <sheetData>
    <row r="1" spans="1:14" x14ac:dyDescent="0.4">
      <c r="A1" s="1" t="s">
        <v>30</v>
      </c>
    </row>
    <row r="2" spans="1:14" ht="19.5" thickBot="1" x14ac:dyDescent="0.45"/>
    <row r="3" spans="1:14" ht="24.75" customHeight="1" thickBot="1" x14ac:dyDescent="0.45">
      <c r="A3" s="23" t="s">
        <v>37</v>
      </c>
      <c r="B3" s="23"/>
      <c r="C3" s="23"/>
      <c r="D3" s="23"/>
      <c r="E3" s="23"/>
      <c r="F3" s="21" t="s">
        <v>22</v>
      </c>
      <c r="G3" s="89"/>
      <c r="H3" s="90"/>
      <c r="I3" s="22"/>
      <c r="J3" s="22"/>
    </row>
    <row r="4" spans="1:14" ht="25.5" thickBot="1" x14ac:dyDescent="0.45">
      <c r="A4" s="2"/>
      <c r="B4" s="2"/>
      <c r="D4" s="2"/>
      <c r="F4" s="21" t="s">
        <v>23</v>
      </c>
      <c r="G4" s="91"/>
      <c r="H4" s="92"/>
      <c r="I4" s="92"/>
      <c r="J4" s="93"/>
    </row>
    <row r="5" spans="1:14" ht="20.25" customHeight="1" thickBot="1" x14ac:dyDescent="0.45">
      <c r="A5" s="2"/>
    </row>
    <row r="6" spans="1:14" ht="130.5" x14ac:dyDescent="0.4">
      <c r="A6" s="6"/>
      <c r="B6" s="7" t="s">
        <v>16</v>
      </c>
      <c r="C6" s="8" t="s">
        <v>24</v>
      </c>
      <c r="D6" s="8" t="s">
        <v>29</v>
      </c>
      <c r="E6" s="8" t="s">
        <v>25</v>
      </c>
      <c r="F6" s="9" t="s">
        <v>51</v>
      </c>
      <c r="G6" s="10" t="s">
        <v>21</v>
      </c>
      <c r="H6" s="11" t="s">
        <v>15</v>
      </c>
      <c r="J6" s="19" t="s">
        <v>46</v>
      </c>
    </row>
    <row r="7" spans="1:14" ht="34.5" customHeight="1" x14ac:dyDescent="0.4">
      <c r="A7" s="12" t="s">
        <v>54</v>
      </c>
      <c r="B7" s="3"/>
      <c r="C7" s="24">
        <v>20</v>
      </c>
      <c r="D7" s="49"/>
      <c r="E7" s="45">
        <f>ROUNDUP(D7/C7,0)*5</f>
        <v>0</v>
      </c>
      <c r="F7" s="50"/>
      <c r="G7" s="46">
        <f>IF(F7&lt;&gt;"",ROUND(MIN(E7,F7),1)*4,0)</f>
        <v>0</v>
      </c>
      <c r="H7" s="47">
        <f>G7*6990</f>
        <v>0</v>
      </c>
      <c r="I7" s="48"/>
      <c r="J7" s="51"/>
    </row>
    <row r="8" spans="1:14" ht="34.5" customHeight="1" x14ac:dyDescent="0.4">
      <c r="A8" s="12" t="s">
        <v>5</v>
      </c>
      <c r="B8" s="3"/>
      <c r="C8" s="24">
        <v>20</v>
      </c>
      <c r="D8" s="49"/>
      <c r="E8" s="45">
        <f t="shared" ref="E8:E27" si="0">ROUNDUP(D8/C8,0)*5</f>
        <v>0</v>
      </c>
      <c r="F8" s="50"/>
      <c r="G8" s="46">
        <f t="shared" ref="G8:G15" si="1">IF(F8&lt;&gt;"",ROUND(MIN(E8,F8),1)*4,0)</f>
        <v>0</v>
      </c>
      <c r="H8" s="47">
        <f t="shared" ref="H8:H27" si="2">G8*6990</f>
        <v>0</v>
      </c>
      <c r="I8" s="48"/>
      <c r="J8" s="51"/>
    </row>
    <row r="9" spans="1:14" ht="34.5" customHeight="1" x14ac:dyDescent="0.4">
      <c r="A9" s="94" t="s">
        <v>6</v>
      </c>
      <c r="B9" s="95"/>
      <c r="C9" s="24">
        <v>30</v>
      </c>
      <c r="D9" s="49"/>
      <c r="E9" s="45">
        <f t="shared" si="0"/>
        <v>0</v>
      </c>
      <c r="F9" s="50"/>
      <c r="G9" s="46">
        <f t="shared" si="1"/>
        <v>0</v>
      </c>
      <c r="H9" s="47">
        <f t="shared" si="2"/>
        <v>0</v>
      </c>
      <c r="I9" s="48"/>
      <c r="J9" s="51"/>
    </row>
    <row r="10" spans="1:14" ht="34.5" customHeight="1" x14ac:dyDescent="0.4">
      <c r="A10" s="12" t="s">
        <v>7</v>
      </c>
      <c r="B10" s="3"/>
      <c r="C10" s="24">
        <v>20</v>
      </c>
      <c r="D10" s="49"/>
      <c r="E10" s="45">
        <f t="shared" si="0"/>
        <v>0</v>
      </c>
      <c r="F10" s="50"/>
      <c r="G10" s="46">
        <f t="shared" si="1"/>
        <v>0</v>
      </c>
      <c r="H10" s="47">
        <f t="shared" si="2"/>
        <v>0</v>
      </c>
      <c r="I10" s="48"/>
      <c r="J10" s="51"/>
    </row>
    <row r="11" spans="1:14" ht="34.5" customHeight="1" x14ac:dyDescent="0.4">
      <c r="A11" s="12" t="s">
        <v>36</v>
      </c>
      <c r="B11" s="3"/>
      <c r="C11" s="24">
        <v>30</v>
      </c>
      <c r="D11" s="49"/>
      <c r="E11" s="45">
        <f t="shared" si="0"/>
        <v>0</v>
      </c>
      <c r="F11" s="50"/>
      <c r="G11" s="46">
        <f t="shared" si="1"/>
        <v>0</v>
      </c>
      <c r="H11" s="47">
        <f t="shared" si="2"/>
        <v>0</v>
      </c>
      <c r="I11" s="48"/>
      <c r="J11" s="51"/>
    </row>
    <row r="12" spans="1:14" ht="34.5" customHeight="1" x14ac:dyDescent="0.4">
      <c r="A12" s="12" t="s">
        <v>8</v>
      </c>
      <c r="B12" s="3"/>
      <c r="C12" s="24">
        <v>30</v>
      </c>
      <c r="D12" s="49"/>
      <c r="E12" s="45">
        <f t="shared" si="0"/>
        <v>0</v>
      </c>
      <c r="F12" s="50"/>
      <c r="G12" s="46">
        <f t="shared" si="1"/>
        <v>0</v>
      </c>
      <c r="H12" s="47">
        <f t="shared" si="2"/>
        <v>0</v>
      </c>
      <c r="I12" s="48"/>
      <c r="J12" s="51"/>
    </row>
    <row r="13" spans="1:14" ht="34.5" customHeight="1" x14ac:dyDescent="0.4">
      <c r="A13" s="12" t="s">
        <v>9</v>
      </c>
      <c r="B13" s="3"/>
      <c r="C13" s="24">
        <v>25</v>
      </c>
      <c r="D13" s="49"/>
      <c r="E13" s="45">
        <f t="shared" si="0"/>
        <v>0</v>
      </c>
      <c r="F13" s="50"/>
      <c r="G13" s="46">
        <f t="shared" si="1"/>
        <v>0</v>
      </c>
      <c r="H13" s="47">
        <f t="shared" si="2"/>
        <v>0</v>
      </c>
      <c r="I13" s="48"/>
      <c r="J13" s="51"/>
    </row>
    <row r="14" spans="1:14" ht="34.5" customHeight="1" x14ac:dyDescent="0.4">
      <c r="A14" s="12" t="s">
        <v>10</v>
      </c>
      <c r="B14" s="3"/>
      <c r="C14" s="44">
        <v>37.5</v>
      </c>
      <c r="D14" s="49"/>
      <c r="E14" s="45">
        <f t="shared" si="0"/>
        <v>0</v>
      </c>
      <c r="F14" s="50"/>
      <c r="G14" s="46">
        <f t="shared" si="1"/>
        <v>0</v>
      </c>
      <c r="H14" s="47">
        <f t="shared" si="2"/>
        <v>0</v>
      </c>
      <c r="I14" s="48"/>
      <c r="J14" s="51"/>
    </row>
    <row r="15" spans="1:14" ht="34.5" customHeight="1" x14ac:dyDescent="0.4">
      <c r="A15" s="94" t="s">
        <v>11</v>
      </c>
      <c r="B15" s="95"/>
      <c r="C15" s="24">
        <v>30</v>
      </c>
      <c r="D15" s="49"/>
      <c r="E15" s="45">
        <f t="shared" si="0"/>
        <v>0</v>
      </c>
      <c r="F15" s="50"/>
      <c r="G15" s="46">
        <f t="shared" si="1"/>
        <v>0</v>
      </c>
      <c r="H15" s="47">
        <f t="shared" si="2"/>
        <v>0</v>
      </c>
      <c r="I15" s="48"/>
      <c r="J15" s="51"/>
    </row>
    <row r="16" spans="1:14" customFormat="1" ht="20.25" customHeight="1" x14ac:dyDescent="0.4">
      <c r="A16" s="13" t="s">
        <v>19</v>
      </c>
      <c r="B16" s="3"/>
      <c r="C16" s="25"/>
      <c r="D16" s="52"/>
      <c r="E16" s="53"/>
      <c r="F16" s="54"/>
      <c r="G16" s="55"/>
      <c r="H16" s="56"/>
      <c r="I16" s="48"/>
      <c r="J16" s="57"/>
      <c r="K16" s="1"/>
      <c r="L16" s="1"/>
      <c r="M16" s="1"/>
      <c r="N16" s="1"/>
    </row>
    <row r="17" spans="1:14" customFormat="1" ht="34.5" customHeight="1" x14ac:dyDescent="0.4">
      <c r="A17" s="14"/>
      <c r="B17" s="18" t="s">
        <v>17</v>
      </c>
      <c r="C17" s="24">
        <v>25</v>
      </c>
      <c r="D17" s="49"/>
      <c r="E17" s="45">
        <f t="shared" si="0"/>
        <v>0</v>
      </c>
      <c r="F17" s="50"/>
      <c r="G17" s="46">
        <f t="shared" ref="G17:G20" si="3">IF(F17&lt;&gt;"",ROUND(MIN(E17,F17),1)*4,0)</f>
        <v>0</v>
      </c>
      <c r="H17" s="47">
        <f t="shared" si="2"/>
        <v>0</v>
      </c>
      <c r="I17" s="48"/>
      <c r="J17" s="51"/>
      <c r="K17" s="1"/>
      <c r="L17" s="1"/>
      <c r="M17" s="1"/>
      <c r="N17" s="1"/>
    </row>
    <row r="18" spans="1:14" customFormat="1" ht="34.5" customHeight="1" x14ac:dyDescent="0.4">
      <c r="A18" s="14"/>
      <c r="B18" s="18" t="s">
        <v>18</v>
      </c>
      <c r="C18" s="24">
        <v>50</v>
      </c>
      <c r="D18" s="49"/>
      <c r="E18" s="45">
        <f t="shared" si="0"/>
        <v>0</v>
      </c>
      <c r="F18" s="50"/>
      <c r="G18" s="46">
        <f t="shared" si="3"/>
        <v>0</v>
      </c>
      <c r="H18" s="47">
        <f t="shared" si="2"/>
        <v>0</v>
      </c>
      <c r="I18" s="48"/>
      <c r="J18" s="51"/>
      <c r="K18" s="1"/>
      <c r="L18" s="1"/>
      <c r="M18" s="1"/>
      <c r="N18" s="1"/>
    </row>
    <row r="19" spans="1:14" customFormat="1" ht="34.5" customHeight="1" x14ac:dyDescent="0.4">
      <c r="A19" s="14"/>
      <c r="B19" s="17" t="s">
        <v>0</v>
      </c>
      <c r="C19" s="24">
        <v>50</v>
      </c>
      <c r="D19" s="49"/>
      <c r="E19" s="45">
        <f t="shared" si="0"/>
        <v>0</v>
      </c>
      <c r="F19" s="50"/>
      <c r="G19" s="46">
        <f t="shared" si="3"/>
        <v>0</v>
      </c>
      <c r="H19" s="47">
        <f t="shared" si="2"/>
        <v>0</v>
      </c>
      <c r="I19" s="48"/>
      <c r="J19" s="51"/>
      <c r="K19" s="1"/>
      <c r="L19" s="1"/>
      <c r="M19" s="1"/>
      <c r="N19" s="1"/>
    </row>
    <row r="20" spans="1:14" customFormat="1" ht="34.5" customHeight="1" x14ac:dyDescent="0.4">
      <c r="A20" s="15"/>
      <c r="B20" s="17" t="s">
        <v>1</v>
      </c>
      <c r="C20" s="24">
        <v>75</v>
      </c>
      <c r="D20" s="49"/>
      <c r="E20" s="45">
        <f t="shared" si="0"/>
        <v>0</v>
      </c>
      <c r="F20" s="50"/>
      <c r="G20" s="46">
        <f t="shared" si="3"/>
        <v>0</v>
      </c>
      <c r="H20" s="47">
        <f t="shared" si="2"/>
        <v>0</v>
      </c>
      <c r="I20" s="48"/>
      <c r="J20" s="51"/>
      <c r="K20" s="1"/>
      <c r="L20" s="1"/>
      <c r="M20" s="1"/>
      <c r="N20" s="1"/>
    </row>
    <row r="21" spans="1:14" ht="34.5" customHeight="1" x14ac:dyDescent="0.4">
      <c r="A21" s="94" t="s">
        <v>55</v>
      </c>
      <c r="B21" s="95"/>
      <c r="C21" s="24">
        <v>10</v>
      </c>
      <c r="D21" s="49"/>
      <c r="E21" s="45">
        <f>ROUNDUP(D21/C21,0)*5</f>
        <v>0</v>
      </c>
      <c r="F21" s="50"/>
      <c r="G21" s="46">
        <f>IF(F21&lt;&gt;"",ROUND(MIN(E21,F21),1)*4,0)</f>
        <v>0</v>
      </c>
      <c r="H21" s="47">
        <f>G21*6990</f>
        <v>0</v>
      </c>
      <c r="I21" s="48"/>
      <c r="J21" s="51"/>
    </row>
    <row r="22" spans="1:14" customFormat="1" ht="20.25" customHeight="1" x14ac:dyDescent="0.4">
      <c r="A22" s="13" t="s">
        <v>20</v>
      </c>
      <c r="B22" s="3"/>
      <c r="C22" s="25"/>
      <c r="D22" s="52"/>
      <c r="E22" s="53"/>
      <c r="F22" s="54"/>
      <c r="G22" s="55"/>
      <c r="H22" s="56"/>
      <c r="I22" s="48"/>
      <c r="J22" s="57"/>
      <c r="K22" s="1"/>
      <c r="L22" s="1"/>
      <c r="M22" s="1"/>
      <c r="N22" s="1"/>
    </row>
    <row r="23" spans="1:14" customFormat="1" ht="34.5" customHeight="1" x14ac:dyDescent="0.4">
      <c r="A23" s="14"/>
      <c r="B23" s="17" t="s">
        <v>2</v>
      </c>
      <c r="C23" s="24">
        <v>30</v>
      </c>
      <c r="D23" s="49"/>
      <c r="E23" s="45">
        <f t="shared" si="0"/>
        <v>0</v>
      </c>
      <c r="F23" s="50"/>
      <c r="G23" s="46">
        <f t="shared" ref="G23:G27" si="4">IF(F23&lt;&gt;"",ROUND(MIN(E23,F23),1)*4,0)</f>
        <v>0</v>
      </c>
      <c r="H23" s="47">
        <f t="shared" si="2"/>
        <v>0</v>
      </c>
      <c r="I23" s="48"/>
      <c r="J23" s="51"/>
      <c r="K23" s="1"/>
      <c r="L23" s="1"/>
      <c r="M23" s="1"/>
      <c r="N23" s="1"/>
    </row>
    <row r="24" spans="1:14" customFormat="1" ht="34.5" customHeight="1" x14ac:dyDescent="0.4">
      <c r="A24" s="14"/>
      <c r="B24" s="17" t="s">
        <v>3</v>
      </c>
      <c r="C24" s="24">
        <v>50</v>
      </c>
      <c r="D24" s="49"/>
      <c r="E24" s="45">
        <f t="shared" si="0"/>
        <v>0</v>
      </c>
      <c r="F24" s="50"/>
      <c r="G24" s="46">
        <f t="shared" si="4"/>
        <v>0</v>
      </c>
      <c r="H24" s="47">
        <f t="shared" si="2"/>
        <v>0</v>
      </c>
      <c r="I24" s="48"/>
      <c r="J24" s="51"/>
      <c r="K24" s="1"/>
      <c r="L24" s="1"/>
      <c r="M24" s="1"/>
      <c r="N24" s="1"/>
    </row>
    <row r="25" spans="1:14" customFormat="1" ht="34.5" customHeight="1" x14ac:dyDescent="0.4">
      <c r="A25" s="15"/>
      <c r="B25" s="17" t="s">
        <v>4</v>
      </c>
      <c r="C25" s="24">
        <v>75</v>
      </c>
      <c r="D25" s="49"/>
      <c r="E25" s="45">
        <f t="shared" si="0"/>
        <v>0</v>
      </c>
      <c r="F25" s="50"/>
      <c r="G25" s="46">
        <f t="shared" si="4"/>
        <v>0</v>
      </c>
      <c r="H25" s="47">
        <f t="shared" si="2"/>
        <v>0</v>
      </c>
      <c r="I25" s="48"/>
      <c r="J25" s="51"/>
      <c r="K25" s="1"/>
      <c r="L25" s="1"/>
      <c r="M25" s="1"/>
      <c r="N25" s="1"/>
    </row>
    <row r="26" spans="1:14" customFormat="1" ht="34.5" customHeight="1" x14ac:dyDescent="0.4">
      <c r="A26" s="96" t="s">
        <v>56</v>
      </c>
      <c r="B26" s="97"/>
      <c r="C26" s="24">
        <v>30</v>
      </c>
      <c r="D26" s="49"/>
      <c r="E26" s="45">
        <f t="shared" si="0"/>
        <v>0</v>
      </c>
      <c r="F26" s="50"/>
      <c r="G26" s="46">
        <f t="shared" si="4"/>
        <v>0</v>
      </c>
      <c r="H26" s="47">
        <f t="shared" si="2"/>
        <v>0</v>
      </c>
      <c r="I26" s="48"/>
      <c r="J26" s="51"/>
      <c r="K26" s="1"/>
      <c r="L26" s="1"/>
      <c r="M26" s="1"/>
      <c r="N26" s="1"/>
    </row>
    <row r="27" spans="1:14" customFormat="1" ht="34.5" customHeight="1" thickBot="1" x14ac:dyDescent="0.45">
      <c r="A27" s="98" t="s">
        <v>57</v>
      </c>
      <c r="B27" s="99"/>
      <c r="C27" s="26">
        <v>25</v>
      </c>
      <c r="D27" s="58"/>
      <c r="E27" s="59">
        <f t="shared" si="0"/>
        <v>0</v>
      </c>
      <c r="F27" s="60"/>
      <c r="G27" s="61">
        <f t="shared" si="4"/>
        <v>0</v>
      </c>
      <c r="H27" s="62">
        <f t="shared" si="2"/>
        <v>0</v>
      </c>
      <c r="I27" s="48"/>
      <c r="J27" s="63"/>
      <c r="K27" s="1"/>
      <c r="L27" s="1"/>
      <c r="M27" s="1"/>
      <c r="N27" s="1"/>
    </row>
    <row r="28" spans="1:14" ht="11.25" customHeight="1" thickBot="1" x14ac:dyDescent="0.45">
      <c r="D28" s="48"/>
      <c r="E28" s="48"/>
      <c r="F28" s="48"/>
      <c r="G28" s="48"/>
      <c r="H28" s="64"/>
      <c r="I28" s="48"/>
      <c r="J28" s="64"/>
    </row>
    <row r="29" spans="1:14" customFormat="1" ht="34.5" customHeight="1" thickBot="1" x14ac:dyDescent="0.45">
      <c r="A29" s="87" t="s">
        <v>53</v>
      </c>
      <c r="B29" s="88"/>
      <c r="C29" s="37"/>
      <c r="D29" s="65"/>
      <c r="E29" s="66"/>
      <c r="F29" s="71"/>
      <c r="G29" s="66"/>
      <c r="H29" s="66"/>
      <c r="I29" s="48"/>
      <c r="J29" s="72"/>
      <c r="K29" s="1"/>
      <c r="L29" s="1"/>
      <c r="M29" s="1"/>
      <c r="N29" s="1"/>
    </row>
    <row r="30" spans="1:14" ht="6.75" customHeight="1" thickBot="1" x14ac:dyDescent="0.45">
      <c r="D30" s="48"/>
      <c r="E30" s="48"/>
      <c r="F30" s="48"/>
      <c r="G30" s="48"/>
      <c r="H30" s="48"/>
      <c r="I30" s="48"/>
      <c r="J30" s="48"/>
    </row>
    <row r="31" spans="1:14" ht="26.25" customHeight="1" thickBot="1" x14ac:dyDescent="0.45">
      <c r="D31" s="48"/>
      <c r="E31" s="67" t="s">
        <v>14</v>
      </c>
      <c r="F31" s="68">
        <f>ROUND(SUM(F7:F29),1)</f>
        <v>0</v>
      </c>
      <c r="G31" s="67" t="s">
        <v>14</v>
      </c>
      <c r="H31" s="69">
        <f>ROUNDDOWN(SUM(H7:H29),-3)</f>
        <v>0</v>
      </c>
      <c r="I31" s="67" t="s">
        <v>14</v>
      </c>
      <c r="J31" s="70">
        <f>SUM(J7:J29)</f>
        <v>0</v>
      </c>
    </row>
    <row r="32" spans="1:14" ht="21" customHeight="1" x14ac:dyDescent="0.4">
      <c r="A32" s="1" t="s">
        <v>35</v>
      </c>
      <c r="G32" s="5"/>
      <c r="H32" s="40"/>
      <c r="I32" s="5"/>
      <c r="J32" s="40"/>
    </row>
    <row r="33" spans="1:10" ht="21" customHeight="1" x14ac:dyDescent="0.4">
      <c r="A33" s="1" t="s">
        <v>40</v>
      </c>
      <c r="G33" s="5"/>
      <c r="H33" s="40"/>
      <c r="I33" s="5"/>
      <c r="J33" s="40"/>
    </row>
    <row r="34" spans="1:10" ht="21" customHeight="1" x14ac:dyDescent="0.4">
      <c r="A34" s="1" t="s">
        <v>31</v>
      </c>
    </row>
    <row r="35" spans="1:10" ht="21" customHeight="1" x14ac:dyDescent="0.4">
      <c r="A35" s="1" t="s">
        <v>44</v>
      </c>
    </row>
    <row r="36" spans="1:10" ht="21" customHeight="1" x14ac:dyDescent="0.4">
      <c r="A36" s="1" t="s">
        <v>50</v>
      </c>
    </row>
    <row r="37" spans="1:10" ht="21" customHeight="1" x14ac:dyDescent="0.4">
      <c r="A37" s="1" t="s">
        <v>32</v>
      </c>
    </row>
    <row r="38" spans="1:10" ht="21" customHeight="1" x14ac:dyDescent="0.4">
      <c r="A38" s="1" t="s">
        <v>45</v>
      </c>
    </row>
  </sheetData>
  <mergeCells count="8">
    <mergeCell ref="A29:B29"/>
    <mergeCell ref="G3:H3"/>
    <mergeCell ref="G4:J4"/>
    <mergeCell ref="A9:B9"/>
    <mergeCell ref="A15:B15"/>
    <mergeCell ref="A26:B26"/>
    <mergeCell ref="A27:B27"/>
    <mergeCell ref="A21:B21"/>
  </mergeCells>
  <phoneticPr fontId="1"/>
  <dataValidations count="1">
    <dataValidation type="custom" allowBlank="1" showInputMessage="1" showErrorMessage="1" sqref="C22:H22 C16:H16" xr:uid="{D195FF53-0103-45D2-B6F3-8F5389DE6183}">
      <formula1>""""""</formula1>
    </dataValidation>
  </dataValidations>
  <pageMargins left="0.55118110236220474" right="0.27559055118110237" top="0.47244094488188981" bottom="0.3149606299212598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452F6-3703-4DF2-834B-BC0FEB836DFE}">
  <sheetPr>
    <tabColor theme="4" tint="0.39997558519241921"/>
    <pageSetUpPr fitToPage="1"/>
  </sheetPr>
  <dimension ref="A1:N21"/>
  <sheetViews>
    <sheetView tabSelected="1" topLeftCell="A3" workbookViewId="0">
      <selection activeCell="J10" sqref="J10"/>
    </sheetView>
  </sheetViews>
  <sheetFormatPr defaultColWidth="9" defaultRowHeight="18.75" x14ac:dyDescent="0.4"/>
  <cols>
    <col min="1" max="1" width="2.375" style="1" customWidth="1"/>
    <col min="2" max="2" width="35.125" style="1" customWidth="1"/>
    <col min="3" max="3" width="13.375" style="1" customWidth="1"/>
    <col min="4" max="4" width="15.75" style="1" customWidth="1"/>
    <col min="5" max="5" width="16.25" style="1" customWidth="1"/>
    <col min="6" max="6" width="18.25" style="1" customWidth="1"/>
    <col min="7" max="7" width="15.25" style="1" customWidth="1"/>
    <col min="8" max="8" width="16.125" style="1" customWidth="1"/>
    <col min="9" max="9" width="5.625" style="1" customWidth="1"/>
    <col min="10" max="10" width="17.375" style="1" customWidth="1"/>
    <col min="11" max="16384" width="9" style="1"/>
  </cols>
  <sheetData>
    <row r="1" spans="1:14" x14ac:dyDescent="0.4">
      <c r="A1" s="1" t="s">
        <v>30</v>
      </c>
    </row>
    <row r="2" spans="1:14" ht="19.5" thickBot="1" x14ac:dyDescent="0.45"/>
    <row r="3" spans="1:14" ht="24.75" customHeight="1" thickBot="1" x14ac:dyDescent="0.45">
      <c r="A3" s="20" t="s">
        <v>38</v>
      </c>
      <c r="B3" s="20"/>
      <c r="C3" s="20"/>
      <c r="D3" s="20"/>
      <c r="F3" s="21" t="s">
        <v>22</v>
      </c>
      <c r="G3" s="89"/>
      <c r="H3" s="90"/>
      <c r="I3" s="22"/>
      <c r="J3" s="22"/>
    </row>
    <row r="4" spans="1:14" ht="25.5" thickBot="1" x14ac:dyDescent="0.45">
      <c r="F4" s="21" t="s">
        <v>23</v>
      </c>
      <c r="G4" s="91"/>
      <c r="H4" s="92"/>
      <c r="I4" s="92"/>
      <c r="J4" s="93"/>
    </row>
    <row r="5" spans="1:14" ht="19.5" thickBot="1" x14ac:dyDescent="0.45">
      <c r="A5" s="4"/>
      <c r="B5" s="4"/>
    </row>
    <row r="6" spans="1:14" ht="135.75" customHeight="1" x14ac:dyDescent="0.4">
      <c r="A6" s="6"/>
      <c r="B6" s="7"/>
      <c r="C6" s="8" t="s">
        <v>24</v>
      </c>
      <c r="D6" s="8" t="s">
        <v>39</v>
      </c>
      <c r="E6" s="8" t="s">
        <v>26</v>
      </c>
      <c r="F6" s="9" t="s">
        <v>52</v>
      </c>
      <c r="G6" s="10" t="s">
        <v>21</v>
      </c>
      <c r="H6" s="11" t="s">
        <v>15</v>
      </c>
      <c r="J6" s="16" t="s">
        <v>49</v>
      </c>
    </row>
    <row r="7" spans="1:14" ht="42" customHeight="1" thickBot="1" x14ac:dyDescent="0.45">
      <c r="A7" s="34" t="s">
        <v>12</v>
      </c>
      <c r="B7" s="35"/>
      <c r="C7" s="36">
        <v>6</v>
      </c>
      <c r="D7" s="58"/>
      <c r="E7" s="73"/>
      <c r="F7" s="74"/>
      <c r="G7" s="75"/>
      <c r="H7" s="76"/>
      <c r="I7" s="48"/>
      <c r="J7" s="63"/>
    </row>
    <row r="8" spans="1:14" ht="19.5" thickBot="1" x14ac:dyDescent="0.45">
      <c r="D8" s="48"/>
      <c r="E8" s="48"/>
      <c r="F8" s="48"/>
      <c r="G8" s="48"/>
      <c r="H8" s="64"/>
      <c r="I8" s="48"/>
      <c r="J8" s="64"/>
    </row>
    <row r="9" spans="1:14" customFormat="1" ht="19.5" x14ac:dyDescent="0.4">
      <c r="A9" s="31" t="s">
        <v>13</v>
      </c>
      <c r="B9" s="29"/>
      <c r="C9" s="30"/>
      <c r="D9" s="77"/>
      <c r="E9" s="78"/>
      <c r="F9" s="79"/>
      <c r="G9" s="80"/>
      <c r="H9" s="81"/>
      <c r="I9" s="48"/>
      <c r="J9" s="82"/>
      <c r="K9" s="1"/>
      <c r="L9" s="1"/>
      <c r="M9" s="1"/>
      <c r="N9" s="1"/>
    </row>
    <row r="10" spans="1:14" customFormat="1" ht="72" customHeight="1" x14ac:dyDescent="0.4">
      <c r="A10" s="27"/>
      <c r="B10" s="41" t="s">
        <v>47</v>
      </c>
      <c r="C10" s="32" t="s">
        <v>28</v>
      </c>
      <c r="D10" s="83"/>
      <c r="E10" s="45"/>
      <c r="F10" s="84"/>
      <c r="G10" s="46"/>
      <c r="H10" s="47"/>
      <c r="I10" s="48"/>
      <c r="J10" s="51"/>
      <c r="K10" s="1"/>
      <c r="L10" s="1"/>
      <c r="M10" s="1"/>
      <c r="N10" s="1"/>
    </row>
    <row r="11" spans="1:14" customFormat="1" ht="72" customHeight="1" thickBot="1" x14ac:dyDescent="0.45">
      <c r="A11" s="28"/>
      <c r="B11" s="42" t="s">
        <v>48</v>
      </c>
      <c r="C11" s="33" t="s">
        <v>27</v>
      </c>
      <c r="D11" s="85"/>
      <c r="E11" s="59"/>
      <c r="F11" s="86"/>
      <c r="G11" s="61"/>
      <c r="H11" s="62"/>
      <c r="I11" s="48"/>
      <c r="J11" s="63"/>
      <c r="K11" s="1"/>
      <c r="L11" s="1"/>
      <c r="M11" s="1"/>
      <c r="N11" s="1"/>
    </row>
    <row r="12" spans="1:14" ht="19.5" thickBot="1" x14ac:dyDescent="0.45">
      <c r="H12" s="38"/>
      <c r="J12" s="38"/>
    </row>
    <row r="13" spans="1:14" ht="24.75" customHeight="1" thickBot="1" x14ac:dyDescent="0.45">
      <c r="E13" s="5" t="s">
        <v>14</v>
      </c>
      <c r="F13" s="43">
        <f>ROUND(SUM(F7:F11),1)</f>
        <v>0</v>
      </c>
      <c r="G13" s="5" t="s">
        <v>14</v>
      </c>
      <c r="H13" s="39">
        <f>ROUNDDOWN(SUM(H7:H11),-3)</f>
        <v>0</v>
      </c>
      <c r="I13" s="5" t="s">
        <v>14</v>
      </c>
      <c r="J13" s="39">
        <f>SUM(J7:J11)</f>
        <v>0</v>
      </c>
    </row>
    <row r="14" spans="1:14" x14ac:dyDescent="0.4">
      <c r="A14" s="1" t="s">
        <v>35</v>
      </c>
    </row>
    <row r="15" spans="1:14" ht="21" customHeight="1" x14ac:dyDescent="0.4">
      <c r="A15" s="1" t="s">
        <v>40</v>
      </c>
    </row>
    <row r="16" spans="1:14" ht="21" customHeight="1" x14ac:dyDescent="0.4">
      <c r="A16" s="1" t="s">
        <v>33</v>
      </c>
    </row>
    <row r="17" spans="1:2" ht="21" customHeight="1" x14ac:dyDescent="0.4">
      <c r="A17" s="1" t="s">
        <v>34</v>
      </c>
    </row>
    <row r="18" spans="1:2" ht="21" customHeight="1" x14ac:dyDescent="0.4">
      <c r="B18" s="1" t="s">
        <v>42</v>
      </c>
    </row>
    <row r="19" spans="1:2" ht="21" customHeight="1" x14ac:dyDescent="0.4">
      <c r="A19" s="1" t="s">
        <v>41</v>
      </c>
    </row>
    <row r="20" spans="1:2" ht="21" customHeight="1" x14ac:dyDescent="0.4">
      <c r="A20" s="1" t="s">
        <v>32</v>
      </c>
    </row>
    <row r="21" spans="1:2" ht="21" customHeight="1" x14ac:dyDescent="0.4">
      <c r="A21" s="1" t="s">
        <v>43</v>
      </c>
    </row>
  </sheetData>
  <mergeCells count="2">
    <mergeCell ref="G3:H3"/>
    <mergeCell ref="G4:J4"/>
  </mergeCells>
  <phoneticPr fontId="1"/>
  <dataValidations count="1">
    <dataValidation type="custom" allowBlank="1" showInputMessage="1" showErrorMessage="1" sqref="C9:H9" xr:uid="{7C196016-3E49-492E-99B8-E08AFC2FFAC7}">
      <formula1>""""""</formula1>
    </dataValidation>
  </dataValidations>
  <pageMargins left="0.7" right="0.7" top="0.75" bottom="0.33" header="0.3" footer="0.3"/>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別紙様式１処遇改善報告書【病院】 </vt:lpstr>
      <vt:lpstr>別紙様式１処遇改善報告書【診療所】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祥子(iimura-shouko.az5)</dc:creator>
  <cp:keywords/>
  <dc:description/>
  <cp:lastModifiedBy>伊藤 淳一</cp:lastModifiedBy>
  <cp:revision/>
  <cp:lastPrinted>2024-01-11T23:50:56Z</cp:lastPrinted>
  <dcterms:created xsi:type="dcterms:W3CDTF">2023-10-19T10:03:58Z</dcterms:created>
  <dcterms:modified xsi:type="dcterms:W3CDTF">2024-04-25T00:49:32Z</dcterms:modified>
  <cp:category/>
  <cp:contentStatus/>
</cp:coreProperties>
</file>