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BBF93C97-9791-4521-BD75-A4026C8EC44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<sst xmlns="http://schemas.openxmlformats.org/spreadsheetml/2006/main" count="1221" uniqueCount="849">
  <si>
    <t>Q1_1_byouinmei</t>
  </si>
  <si>
    <t>光陽生協病院</t>
  </si>
  <si>
    <t>〒910-0026　福井市光陽３丁目１０－２４</t>
  </si>
  <si>
    <t>病棟の建築時期と構造</t>
  </si>
  <si>
    <t>建物情報＼病棟名</t>
  </si>
  <si>
    <t>地域包括ケア病棟</t>
  </si>
  <si>
    <t>様式１病院病棟票(1)</t>
  </si>
  <si>
    <t>建築時期</t>
  </si>
  <si>
    <t>2005</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</si>
  <si>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</si>
  <si>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</si>
  <si>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</si>
  <si>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</si>
  <si>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</si>
  <si>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</si>
  <si>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</si>
  <si>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</si>
  <si>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</si>
  <si>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</si>
  <si>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</si>
  <si>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</si>
  <si>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</si>
  <si>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</si>
  <si>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</si>
  <si>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</si>
  <si>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</si>
  <si>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</si>
  <si>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</si>
  <si>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</si>
  <si>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</si>
  <si>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</si>
  <si>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</si>
  <si>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</si>
  <si>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</si>
  <si>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</si>
  <si>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</si>
  <si>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</si>
  <si>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</si>
  <si>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</si>
  <si>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</si>
  <si>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</si>
  <si>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</si>
  <si>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</si>
  <si>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</si>
  <si>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</si>
  <si>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</si>
  <si>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</si>
  <si>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</si>
  <si>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</si>
  <si>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</si>
  <si>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</si>
  <si>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</si>
  <si>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</si>
  <si>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</si>
  <si>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</si>
  <si>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</si>
  <si>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</si>
  <si>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</si>
  <si>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</si>
  <si>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</si>
  <si>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</si>
  <si>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</si>
  <si>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</si>
  <si>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</si>
  <si>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</si>
  <si>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</si>
  <si>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</si>
  <si>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</si>
  <si>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</si>
  <si>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</si>
  <si>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</si>
  <si>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</si>
  <si>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</si>
  <si>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</si>
  <si>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</si>
  <si>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</si>
  <si>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</si>
  <si>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</si>
  <si>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</si>
  <si>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</si>
  <si>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</si>
  <si>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</si>
  <si>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</si>
  <si>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</si>
  <si>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</si>
  <si>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</si>
  <si>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</si>
  <si>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</si>
  <si>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</si>
  <si>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</si>
  <si>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</si>
  <si>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</si>
  <si>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</si>
  <si>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</si>
  <si>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</si>
  <si>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</si>
  <si>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</si>
  <si>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</si>
  <si>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</si>
  <si>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</si>
  <si>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</si>
  <si>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</si>
  <si>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</si>
  <si>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</si>
  <si>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</si>
  <si>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</si>
  <si>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</si>
  <si>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</si>
  <si>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</si>
  <si>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</si>
  <si>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</si>
  <si>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</si>
  <si>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</si>
  <si>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</si>
  <si>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</si>
  <si>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</si>
  <si>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</si>
  <si>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</si>
  <si>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</si>
  <si>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</si>
  <si>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</si>
  <si>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</si>
  <si>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</si>
  <si>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</si>
  <si>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</si>
  <si>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</si>
  <si>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</si>
  <si>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</si>
  <si>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</si>
  <si>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</si>
  <si>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</si>
  <si>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</si>
  <si>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</si>
  <si>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</si>
  <si>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</si>
  <si>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</si>
  <si>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</si>
  <si>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</si>
  <si>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</si>
  <si>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</si>
  <si>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</si>
  <si>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</si>
  <si>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</si>
  <si>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</si>
  <si>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</si>
  <si>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</si>
  <si>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</si>
  <si>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</si>
  <si>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</si>
  <si>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</si>
  <si>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</si>
  <si>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</si>
  <si>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</si>
  <si>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</si>
  <si>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</si>
  <si>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</si>
  <si>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</si>
  <si>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</si>
  <si>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</si>
  <si>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</si>
  <si>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</si>
  <si>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</si>
  <si>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</si>
  <si>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</si>
  <si>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</si>
  <si>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</si>
  <si>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</si>
  <si>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</si>
  <si>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</si>
  <si>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</si>
  <si>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</si>
  <si>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</si>
  <si>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</si>
  <si>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</si>
  <si>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</si>
  <si>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</si>
  <si>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</si>
  <si>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</si>
  <si>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</si>
  <si>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</si>
  <si>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</si>
  <si>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</si>
  <si>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</si>
  <si>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</si>
  <si>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</si>
  <si>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</si>
  <si>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</si>
  <si>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</si>
  <si>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</si>
  <si>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</si>
  <si>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</si>
  <si>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</si>
  <si>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</si>
  <si>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</si>
  <si>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</si>
  <si>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</si>
  <si>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</si>
  <si>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</si>
  <si>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</si>
  <si>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</si>
  <si>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</si>
  <si>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</si>
  <si>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</si>
  <si>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</si>
  <si>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</si>
  <si>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</si>
  <si>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</si>
  <si>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</si>
  <si>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</si>
  <si>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</si>
  <si>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</si>
  <si>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</si>
  <si>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</si>
  <si>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</si>
  <si>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</si>
  <si>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</si>
  <si>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</si>
  <si>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</si>
  <si>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</si>
  <si>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</si>
  <si>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</si>
  <si>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</si>
  <si>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</si>
  <si>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</si>
  <si>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</si>
  <si>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</si>
  <si>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</si>
  <si>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</si>
  <si>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</si>
  <si>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</si>
  <si>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</si>
  <si>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</si>
  <si>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</si>
  <si>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</si>
  <si>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</si>
  <si>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</si>
  <si>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</si>
  <si>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</si>
  <si>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</si>
  <si>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</si>
  <si>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</si>
  <si>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</si>
  <si>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</si>
  <si>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</si>
  <si>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</si>
  <si>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</si>
  <si>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</si>
  <si>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</si>
  <si>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</si>
  <si>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</si>
  <si>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</si>
  <si>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</si>
  <si>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</si>
  <si>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</si>
  <si>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</si>
  <si>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</si>
  <si>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</si>
  <si>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</si>
  <si>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</si>
  <si>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</si>
  <si>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</si>
  <si>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</si>
  <si>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</si>
  <si>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</si>
  <si>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</si>
  <si>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</si>
  <si>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</si>
  <si>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</si>
  <si>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</si>
  <si>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</si>
  <si>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</si>
  <si>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</si>
  <si>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</si>
  <si>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</si>
  <si>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</si>
  <si>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</si>
  <si>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</si>
  <si>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</si>
  <si>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</si>
  <si>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</si>
  <si>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</si>
  <si>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</si>
  <si>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</si>
  <si>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</si>
  <si>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</si>
  <si>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</si>
  <si>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</si>
  <si>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</si>
  <si>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</si>
  <si>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</si>
  <si>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</si>
  <si>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</si>
  <si>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</si>
  <si>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</si>
  <si>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</si>
  <si>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</si>
  <si>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</si>
  <si>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</si>
  <si>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</si>
  <si>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</si>
  <si>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</si>
  <si>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</si>
  <si>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</si>
  <si>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</si>
  <si>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</si>
  <si>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</si>
  <si>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</si>
  <si>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</si>
  <si>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</si>
  <si>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</si>
  <si>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</si>
  <si>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</si>
  <si>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</si>
  <si>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</si>
  <si>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</si>
  <si>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</si>
  <si>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</si>
  <si>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</si>
  <si>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</si>
  <si>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</si>
  <si>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</si>
  <si>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</si>
  <si>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</si>
  <si>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</si>
  <si>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</si>
  <si>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</si>
  <si>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</si>
  <si>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</si>
  <si>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</si>
  <si>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</si>
  <si>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</si>
  <si>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</si>
  <si>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</si>
  <si>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</si>
  <si>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</si>
  <si>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</si>
  <si>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</si>
  <si>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</si>
  <si>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</si>
  <si>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</si>
  <si>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</si>
  <si>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</si>
  <si>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</si>
  <si>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</si>
  <si>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</si>
  <si>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</si>
  <si>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</si>
  <si>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</si>
  <si>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</si>
  <si>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</si>
  <si>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</si>
  <si>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</si>
  <si>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</si>
  <si>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</si>
  <si>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</si>
  <si>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</si>
  <si>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</si>
  <si>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</si>
  <si>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</si>
  <si>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</si>
  <si>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</si>
  <si>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</si>
  <si>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</si>
  <si>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</si>
  <si>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</si>
  <si>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</si>
  <si>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</si>
  <si>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</si>
  <si>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</si>
  <si>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</si>
  <si>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</si>
  <si>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</si>
  <si>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</si>
  <si>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</si>
  <si>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</si>
  <si>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</si>
  <si>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</si>
  <si>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</si>
  <si>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</si>
  <si>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</si>
  <si>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</si>
  <si>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</si>
  <si>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</si>
  <si>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</si>
  <si>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</si>
  <si>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</si>
  <si>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</si>
  <si>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</si>
  <si>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</si>
  <si>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</si>
  <si>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</si>
  <si>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</si>
  <si>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</si>
  <si>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</si>
  <si>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</si>
  <si>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</si>
  <si>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</si>
  <si>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</si>
  <si>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</si>
  <si>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</si>
  <si>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</si>
  <si>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</si>
  <si>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</si>
  <si>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</si>
  <si>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</si>
  <si>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</si>
  <si>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</si>
  <si>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</si>
  <si>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</si>
  <si>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</si>
  <si>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</si>
  <si>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</si>
  <si>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</si>
  <si>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</si>
  <si>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</si>
  <si>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</si>
  <si>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</si>
  <si>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</si>
  <si>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</si>
  <si>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</si>
  <si>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</si>
  <si>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</si>
  <si>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</si>
  <si>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</si>
  <si>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</si>
  <si>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</si>
  <si>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</si>
  <si>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</si>
  <si>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</si>
  <si>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</si>
  <si>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</si>
  <si>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</si>
  <si>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</si>
  <si>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</si>
  <si>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</si>
  <si>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</si>
  <si>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</si>
  <si>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</si>
  <si>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</si>
  <si>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</si>
  <si>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</si>
  <si>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</si>
  <si>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</si>
  <si>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</si>
  <si>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</si>
  <si>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</si>
  <si>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</si>
  <si>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</si>
  <si>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</si>
  <si>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</si>
  <si>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</si>
  <si>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</si>
  <si>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</si>
  <si>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</si>
  <si>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</si>
  <si>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</si>
  <si>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</si>
  <si>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</si>
  <si>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</si>
  <si>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</si>
  <si>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</si>
  <si>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</si>
  <si>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</si>
  <si>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</si>
  <si>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</si>
  <si>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</si>
  <si>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</si>
  <si>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</si>
  <si>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</si>
  <si>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</si>
  <si>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</si>
  <si>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</si>
  <si>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</si>
  <si>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</si>
  <si>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</si>
  <si>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</si>
  <si>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</si>
  <si>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</si>
  <si>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</si>
  <si>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</si>
  <si>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</si>
  <si>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</si>
  <si>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</si>
  <si>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</si>
  <si>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</si>
  <si>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</si>
  <si>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</si>
  <si>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</si>
  <si>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</si>
  <si>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</si>
  <si>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</si>
  <si>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</si>
  <si>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</si>
  <si>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</si>
  <si>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</si>
  <si>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</si>
  <si>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</si>
  <si>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</si>
  <si>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</si>
  <si>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</si>
  <si>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</si>
  <si>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</si>
  <si>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</si>
  <si>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</si>
  <si>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</si>
  <si>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</si>
  <si>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</si>
  <si>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</si>
  <si>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</si>
  <si>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</si>
  <si>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</si>
  <si>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</si>
  <si>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</si>
  <si>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</si>
  <si>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</si>
  <si>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</si>
  <si>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</si>
  <si>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</si>
  <si>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</si>
  <si>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</si>
  <si>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</si>
  <si>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</si>
  <si>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</si>
  <si>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</si>
  <si>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</si>
  <si>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</si>
  <si>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</si>
  <si>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</si>
  <si>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</si>
  <si>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</si>
  <si>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</si>
  <si>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</si>
  <si>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</si>
  <si>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</si>
  <si>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</si>
  <si>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</si>
  <si>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</si>
  <si>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</si>
  <si>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</si>
  <si>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</si>
  <si>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</si>
  <si>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</si>
  <si>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</si>
  <si>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</si>
  <si>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</si>
  <si>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</si>
  <si>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</si>
  <si>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</si>
  <si>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</si>
  <si>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</si>
  <si>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</si>
  <si>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</si>
  <si>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</si>
  <si>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</si>
  <si>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</si>
  <si>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</si>
  <si>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</si>
  <si>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</si>
  <si>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</si>
  <si>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</si>
  <si>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</si>
  <si>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</si>
  <si>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</si>
  <si>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</si>
  <si>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</si>
  <si>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</si>
  <si>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</si>
  <si>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</si>
  <si>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</si>
  <si>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</si>
  <si>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</si>
  <si>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</si>
  <si>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</si>
  <si>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</si>
  <si>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</si>
  <si>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</si>
  <si>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</si>
  <si>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</si>
  <si>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</si>
  <si>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</si>
  <si>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</si>
  <si>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</si>
  <si>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</si>
  <si>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</si>
  <si>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</si>
  <si>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</si>
  <si>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</si>
  <si>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</si>
  <si>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</si>
  <si>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</si>
  <si>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</si>
  <si>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</si>
  <si>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</si>
  <si>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</si>
  <si>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</si>
  <si>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</si>
  <si>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</si>
  <si>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</si>
  <si>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</si>
  <si>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</si>
  <si>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</si>
  <si>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</si>
  <si>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</si>
  <si>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</si>
  <si>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</si>
  <si>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</si>
  <si>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</si>
  <si>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</si>
  <si>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</si>
  <si>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</si>
  <si>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</si>
  <si>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</si>
  <si>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</si>
  <si>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</si>
  <si>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</si>
  <si>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</si>
  <si>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</si>
  <si>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</si>
  <si>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</si>
  <si>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</si>
  <si>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</si>
  <si>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</si>
  <si>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</si>
  <si>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</si>
  <si>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</si>
  <si>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</si>
  <si>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</si>
  <si>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</si>
  <si>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</si>
  <si>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</si>
  <si>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</si>
  <si>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</si>
  <si>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</si>
  <si>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</si>
  <si>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</si>
  <si>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</si>
  <si>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</si>
  <si>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</si>
  <si>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</si>
  <si>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</si>
  <si>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</si>
  <si>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</si>
  <si>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</si>
  <si>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</si>
  <si>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</si>
  <si>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</si>
  <si>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</si>
  <si>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</si>
  <si>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</si>
  <si>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</si>
  <si>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</si>
  <si>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</si>
  <si>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</si>
  <si>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</si>
  <si>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</si>
  <si>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</si>
  <si>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</si>
  <si>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</si>
  <si>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</si>
  <si>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</si>
  <si>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</si>
  <si>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</si>
  <si>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</si>
  <si>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</si>
  <si>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</si>
  <si>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</si>
  <si>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</si>
  <si>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</si>
  <si>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</si>
  <si>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</si>
  <si>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</si>
  <si>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</si>
  <si>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</si>
  <si>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</si>
  <si>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</si>
  <si>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</si>
  <si>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</si>
  <si>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</si>
  <si>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</si>
  <si>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</si>
  <si>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</si>
  <si>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</si>
  <si>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</si>
  <si>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</si>
  <si>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</si>
  <si>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</si>
  <si>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</si>
  <si>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</si>
  <si>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</si>
  <si>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</si>
  <si>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</si>
  <si>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</si>
  <si>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</si>
  <si>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</si>
  <si>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</si>
  <si>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</si>
  <si>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</si>
  <si>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</si>
  <si>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</si>
  <si>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</si>
  <si>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</si>
  <si>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</si>
  <si>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</si>
  <si>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</si>
  <si>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</si>
  <si>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</si>
  <si>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</si>
  <si>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</si>
  <si>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</si>
  <si>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</si>
  <si>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</si>
  <si>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</si>
  <si>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</si>
  <si>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</si>
  <si>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</si>
  <si>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</si>
  <si>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</si>
  <si>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</si>
  <si>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</si>
  <si>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</si>
  <si>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</si>
  <si>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</si>
  <si>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</si>
  <si>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</si>
  <si>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</si>
  <si>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</si>
  <si>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</si>
  <si>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</si>
  <si>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</si>
  <si>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</si>
  <si>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</si>
  <si>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</si>
  <si>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</si>
  <si>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</si>
  <si>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</si>
  <si>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</si>
  <si>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</si>
  <si>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</si>
  <si>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</si>
  <si>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</si>
  <si>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</si>
  <si>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</si>
  <si>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</si>
  <si>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</si>
  <si>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</si>
  <si>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</si>
  <si>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</si>
  <si>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</si>
  <si>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</si>
  <si>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</si>
  <si>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</si>
  <si>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</si>
  <si>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</si>
  <si>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</si>
  <si>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</si>
  <si>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</si>
  <si>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</si>
  <si>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</si>
  <si>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</si>
  <si>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</si>
  <si>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</si>
  <si>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</si>
  <si>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</si>
  <si>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</si>
  <si>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</si>
  <si>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</si>
  <si>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</si>
  <si>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</si>
  <si>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</si>
  <si>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</si>
  <si>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</si>
  <si>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</si>
  <si>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</si>
  <si>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</si>
  <si>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</si>
  <si>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</si>
  <si>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</si>
  <si>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</si>
  <si>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</si>
  <si>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</si>
  <si>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</si>
  <si>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</si>
  <si>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</si>
  <si>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</si>
  <si>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</si>
  <si>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</si>
  <si>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</si>
  <si>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</si>
  <si>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</si>
  <si>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</si>
  <si>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</si>
  <si>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</si>
  <si>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</si>
  <si>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</si>
  <si>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</si>
  <si>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</si>
  <si>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</si>
  <si>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</si>
  <si>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</si>
  <si>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</si>
  <si>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</si>
  <si>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</si>
  <si>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</si>
  <si>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</si>
  <si>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</si>
  <si>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</si>
  <si>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</si>
  <si>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</si>
  <si>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</si>
  <si>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</si>
  <si>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</si>
  <si>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</si>
  <si>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</si>
  <si>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</si>
  <si>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</si>
  <si>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</si>
  <si>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</si>
  <si>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</si>
  <si>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</si>
  <si>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</si>
  <si>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</si>
  <si>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</si>
  <si>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</si>
  <si>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</si>
  <si>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</si>
  <si>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</si>
  <si>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</si>
  <si>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</si>
  <si>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</si>
  <si>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</si>
  <si>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</si>
  <si>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</si>
  <si>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</si>
  <si>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</si>
  <si>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</si>
  <si>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</si>
  <si>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</si>
  <si>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</si>
  <si>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</si>
  <si>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</si>
  <si>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</si>
  <si>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</si>
  <si>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</si>
  <si>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</si>
  <si>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</si>
  <si>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</si>
  <si>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</si>
  <si>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</si>
  <si>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地域包括ケア病棟入院料１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</si>
</sst>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H117"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地域包括ケア病棟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地域包括ケア病棟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地域包括ケア病棟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地域包括ケア病棟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地域包括ケア病棟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地域包括ケア病棟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回復期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57</v>
      </c>
      <c r="K104" s="194" t="str">
        <f>IF(OR(COUNTIF(L104:BS104,"未確認")&gt;0,COUNTIF(L104:BS104,"~*")&gt;0),"※","")</f>
        <v/>
      </c>
      <c r="L104" s="190">
        <v>57</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49</v>
      </c>
      <c r="K106" s="194" t="str">
        <f t="shared" ref="K106:K116" si="7">IF(OR(COUNTIF(L106:BS106,"未確認")&gt;0,COUNTIF(L106:BS106,"~*")&gt;0),"※","")</f>
        <v/>
      </c>
      <c r="L106" s="190">
        <v>49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57</v>
      </c>
      <c r="K107" s="194" t="str">
        <f t="shared" si="7"/>
        <v/>
      </c>
      <c r="L107" s="190">
        <v>57</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地域包括ケア病棟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回復期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地域包括ケア病棟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回復期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57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地域包括ケア病棟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回復期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地域包括ケア病棟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回復期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131</v>
      </c>
      <c r="B160" s="96"/>
      <c r="C160" s="296" t="s">
        <v>132</v>
      </c>
      <c r="D160" s="297"/>
      <c r="E160" s="297"/>
      <c r="F160" s="297"/>
      <c r="G160" s="297"/>
      <c r="H160" s="298"/>
      <c r="I160" s="355"/>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地域包括ケア病棟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回復期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地域包括ケア病棟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回復期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地域包括ケア病棟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回復期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31</v>
      </c>
      <c r="K193" s="194" t="str">
        <f t="shared" si="27"/>
        <v/>
      </c>
      <c r="L193" s="108">
        <v>31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0</v>
      </c>
      <c r="K195" s="194" t="str">
        <f t="shared" si="27"/>
        <v/>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2</v>
      </c>
      <c r="K197" s="194" t="str">
        <f t="shared" si="27"/>
        <v/>
      </c>
      <c r="L197" s="108">
        <v>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2.2000000000000002</v>
      </c>
      <c r="K198" s="194" t="str">
        <f t="shared" si="27"/>
        <v/>
      </c>
      <c r="L198" s="109">
        <v>2.2000000000000002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3</v>
      </c>
      <c r="K201" s="194" t="str">
        <f t="shared" si="27"/>
        <v/>
      </c>
      <c r="L201" s="108">
        <v>3</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2</v>
      </c>
      <c r="K203" s="194" t="str">
        <f t="shared" si="27"/>
        <v/>
      </c>
      <c r="L203" s="108">
        <v>2</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0.8</v>
      </c>
      <c r="K204" s="194" t="str">
        <f t="shared" si="27"/>
        <v/>
      </c>
      <c r="L204" s="109">
        <v>0.8</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1</v>
      </c>
      <c r="K205" s="194" t="str">
        <f t="shared" si="27"/>
        <v/>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0.3</v>
      </c>
      <c r="K206" s="194" t="str">
        <f t="shared" si="27"/>
        <v/>
      </c>
      <c r="L206" s="109">
        <v>0.3</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0.7</v>
      </c>
      <c r="K208" s="194" t="str">
        <f t="shared" si="27"/>
        <v/>
      </c>
      <c r="L208" s="109">
        <v>0.7</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0.5</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0.5</v>
      </c>
      <c r="K216" s="194" t="str">
        <f t="shared" si="27"/>
        <v/>
      </c>
      <c r="L216" s="273">
        <v>0.5</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0</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2.4</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地域包括ケア病棟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回復期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地域包括ケア病棟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回復期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地域包括ケア病棟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回復期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地域包括ケア病棟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回復期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499</v>
      </c>
      <c r="K321" s="66" t="str">
        <f t="shared" ref="K321:K326" si="44">IF(OR(COUNTIF(L321:BS321,"未確認")&gt;0,COUNTIF(L321:BS321,"~*")&gt;0),"※","")</f>
        <v/>
      </c>
      <c r="L321" s="108">
        <v>499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223</v>
      </c>
      <c r="K322" s="66" t="str">
        <f t="shared" si="44"/>
        <v/>
      </c>
      <c r="L322" s="108">
        <v>223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255</v>
      </c>
      <c r="K323" s="66" t="str">
        <f t="shared" si="44"/>
        <v/>
      </c>
      <c r="L323" s="108">
        <v>255</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21</v>
      </c>
      <c r="K324" s="66" t="str">
        <f t="shared" si="44"/>
        <v/>
      </c>
      <c r="L324" s="108">
        <v>21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14960</v>
      </c>
      <c r="K325" s="66" t="str">
        <f t="shared" si="44"/>
        <v/>
      </c>
      <c r="L325" s="108">
        <v>14960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491</v>
      </c>
      <c r="K326" s="66" t="str">
        <f t="shared" si="44"/>
        <v/>
      </c>
      <c r="L326" s="108">
        <v>491</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地域包括ケア病棟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回復期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499</v>
      </c>
      <c r="K334" s="66" t="str">
        <f>IF(OR(COUNTIF(L334:BS334,"未確認")&gt;0,COUNTIF(L334:BS334,"~*")&gt;0),"※","")</f>
        <v/>
      </c>
      <c r="L334" s="108">
        <v>499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403</v>
      </c>
      <c r="K336" s="66" t="str">
        <f t="shared" si="48"/>
        <v/>
      </c>
      <c r="L336" s="108">
        <v>403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82</v>
      </c>
      <c r="K337" s="66" t="str">
        <f t="shared" si="48"/>
        <v/>
      </c>
      <c r="L337" s="108">
        <v>82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14</v>
      </c>
      <c r="K338" s="66" t="str">
        <f t="shared" si="48"/>
        <v/>
      </c>
      <c r="L338" s="108">
        <v>14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491</v>
      </c>
      <c r="K342" s="66" t="str">
        <f t="shared" si="48"/>
        <v/>
      </c>
      <c r="L342" s="108">
        <v>491</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373</v>
      </c>
      <c r="K344" s="66" t="str">
        <f t="shared" si="48"/>
        <v/>
      </c>
      <c r="L344" s="108">
        <v>373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37</v>
      </c>
      <c r="K345" s="66" t="str">
        <f t="shared" si="48"/>
        <v/>
      </c>
      <c r="L345" s="108">
        <v>37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16</v>
      </c>
      <c r="K346" s="66" t="str">
        <f t="shared" si="48"/>
        <v/>
      </c>
      <c r="L346" s="108">
        <v>16</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11</v>
      </c>
      <c r="K347" s="66" t="str">
        <f t="shared" si="48"/>
        <v/>
      </c>
      <c r="L347" s="108">
        <v>11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7</v>
      </c>
      <c r="K349" s="66" t="str">
        <f t="shared" si="48"/>
        <v/>
      </c>
      <c r="L349" s="108">
        <v>7</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47</v>
      </c>
      <c r="K350" s="66" t="str">
        <f t="shared" si="48"/>
        <v/>
      </c>
      <c r="L350" s="108">
        <v>47</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地域包括ケア病棟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回復期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491</v>
      </c>
      <c r="K359" s="143" t="str">
        <f>IF(OR(COUNTIF(L359:BS359,"未確認")&gt;0,COUNTIF(L359:BS359,"~*")&gt;0),"※","")</f>
        <v/>
      </c>
      <c r="L359" s="108">
        <v>491</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341</v>
      </c>
      <c r="K360" s="143" t="str">
        <f>IF(OR(COUNTIF(L360:BS360,"未確認")&gt;0,COUNTIF(L360:BS360,"~*")&gt;0),"※","")</f>
        <v/>
      </c>
      <c r="L360" s="108">
        <v>341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13</v>
      </c>
      <c r="K361" s="143" t="str">
        <f>IF(OR(COUNTIF(L361:BS361,"未確認")&gt;0,COUNTIF(L361:BS361,"~*")&gt;0),"※","")</f>
        <v/>
      </c>
      <c r="L361" s="108">
        <v>13</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133</v>
      </c>
      <c r="K362" s="143" t="str">
        <f>IF(OR(COUNTIF(L362:BS362,"未確認")&gt;0,COUNTIF(L362:BS362,"~*")&gt;0),"※","")</f>
        <v/>
      </c>
      <c r="L362" s="108">
        <v>133</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4</v>
      </c>
      <c r="K363" s="143" t="str">
        <f>IF(OR(COUNTIF(L363:BS363,"未確認")&gt;0,COUNTIF(L363:BS363,"~*")&gt;0),"※","")</f>
        <v/>
      </c>
      <c r="L363" s="108">
        <v>4</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地域包括ケア病棟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回復期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365</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366</v>
      </c>
      <c r="D406" s="308"/>
      <c r="E406" s="308"/>
      <c r="F406" s="308"/>
      <c r="G406" s="308"/>
      <c r="H406" s="309"/>
      <c r="I406" s="333"/>
      <c r="J406" s="193" t="str">
        <f t="shared" si="56"/>
        <v>*</v>
      </c>
      <c r="K406" s="276" t="str">
        <f t="shared" si="57"/>
        <v>※</v>
      </c>
      <c r="L406" s="277" t="s">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369</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370</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371</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372</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373</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374</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375</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376</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377</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378</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379</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380</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381</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382</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383</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384</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385</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386</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387</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388</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390</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391</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392</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393</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394</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395</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396</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397</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398</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399</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400</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401</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402</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403</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404</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405</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406</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407</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408</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409</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410</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411</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111</v>
      </c>
      <c r="D451" s="308"/>
      <c r="E451" s="308"/>
      <c r="F451" s="308"/>
      <c r="G451" s="308"/>
      <c r="H451" s="309"/>
      <c r="I451" s="333"/>
      <c r="J451" s="193">
        <f t="shared" si="59"/>
        <v>882</v>
      </c>
      <c r="K451" s="276" t="str">
        <f t="shared" si="58"/>
        <v/>
      </c>
      <c r="L451" s="277">
        <v>882</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412</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413</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414</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415</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t="str">
        <f t="shared" si="60"/>
        <v>*</v>
      </c>
      <c r="K471" s="276" t="str">
        <f t="shared" si="58"/>
        <v>※</v>
      </c>
      <c r="L471" s="277" t="s">
        <v>367</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地域包括ケア病棟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t="str">
        <f>IF(SUM(L479:BS479)=0,IF(COUNTIF(L479:BS479,"未確認")&gt;0,"未確認",IF(COUNTIF(L479:BS479,"~*")&gt;0,"*",SUM(L479:BS479))),SUM(L479:BS479))</f>
        <v>*</v>
      </c>
      <c r="K479" s="151" t="str">
        <f t="shared" ref="K479:K486" si="65">IF(OR(COUNTIF(L479:BS479,"未確認")&gt;0,COUNTIF(L479:BS479,"*")&gt;0),"※","")</f>
        <v>※</v>
      </c>
      <c r="L479" s="94" t="s">
        <v>367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t="str">
        <f t="shared" ref="J480:J507" si="66">IF(SUM(L480:BS480)=0,IF(COUNTIF(L480:BS480,"未確認")&gt;0,"未確認",IF(COUNTIF(L480:BS480,"~*")&gt;0,"*",SUM(L480:BS480))),SUM(L480:BS480))</f>
        <v>*</v>
      </c>
      <c r="K480" s="151" t="str">
        <f t="shared" si="65"/>
        <v>※</v>
      </c>
      <c r="L480" s="94" t="s">
        <v>367</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地域包括ケア病棟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367</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地域包括ケア病棟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地域包括ケア病棟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地域包括ケア病棟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回復期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地域包括ケア病棟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地域包括ケア病棟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地域包括ケア病棟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回復期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27.7</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3</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0.2</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0.6</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地域包括ケア病棟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t="str">
        <f>IF(SUM(L607:BS607)=0,IF(COUNTIF(L607:BS607,"未確認")&gt;0,"未確認",IF(COUNTIF(L607:BS607,"~*")&gt;0,"*",SUM(L607:BS607))),SUM(L607:BS607))</f>
        <v>*</v>
      </c>
      <c r="K607" s="151" t="str">
        <f>IF(OR(COUNTIF(L607:BS607,"未確認")&gt;0,COUNTIF(L607:BS607,"*")&gt;0),"※","")</f>
        <v>※</v>
      </c>
      <c r="L607" s="277" t="s">
        <v>367</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t="str">
        <f>IF(SUM(L608:BS608)=0,IF(COUNTIF(L608:BS608,"未確認")&gt;0,"未確認",IF(COUNTIF(L608:BS608,"~*")&gt;0,"*",SUM(L608:BS608))),SUM(L608:BS608))</f>
        <v>*</v>
      </c>
      <c r="K608" s="151" t="str">
        <f>IF(OR(COUNTIF(L608:BS608,"未確認")&gt;0,COUNTIF(L608:BS608,"*")&gt;0),"※","")</f>
        <v>※</v>
      </c>
      <c r="L608" s="277" t="s">
        <v>367</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t="s">
        <v>367</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t="s">
        <v>367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t="s">
        <v>367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t="s">
        <v>367</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t="s">
        <v>367</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地域包括ケア病棟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f t="shared" si="113"/>
        <v>519</v>
      </c>
      <c r="K635" s="151" t="str">
        <f t="shared" si="112"/>
        <v/>
      </c>
      <c r="L635" s="277">
        <v>519</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t="str">
        <f t="shared" si="113"/>
        <v>*</v>
      </c>
      <c r="K637" s="151" t="str">
        <f t="shared" si="112"/>
        <v>※</v>
      </c>
      <c r="L637" s="277" t="s">
        <v>367</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t="str">
        <f t="shared" si="113"/>
        <v>*</v>
      </c>
      <c r="K638" s="151" t="str">
        <f t="shared" si="112"/>
        <v>※</v>
      </c>
      <c r="L638" s="277" t="s">
        <v>367</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地域包括ケア病棟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t="str">
        <f t="shared" ref="J650:J656" si="119">IF(SUM(L650:BS650)=0,IF(COUNTIF(L650:BS650,"未確認")&gt;0,"未確認",IF(COUNTIF(L650:BS650,"~*")&gt;0,"*",SUM(L650:BS650))),SUM(L650:BS650))</f>
        <v>*</v>
      </c>
      <c r="K650" s="151" t="str">
        <f t="shared" si="118"/>
        <v>※</v>
      </c>
      <c r="L650" s="277" t="s">
        <v>367</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t="str">
        <f t="shared" si="119"/>
        <v>*</v>
      </c>
      <c r="K651" s="151" t="str">
        <f t="shared" si="118"/>
        <v>※</v>
      </c>
      <c r="L651" s="277" t="s">
        <v>367</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地域包括ケア病棟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t="str">
        <f>IF(SUM(L664:BS664)=0,IF(COUNTIF(L664:BS664,"未確認")&gt;0,"未確認",IF(COUNTIF(L664:BS664,"~*")&gt;0,"*",SUM(L664:BS664))),SUM(L664:BS664))</f>
        <v>*</v>
      </c>
      <c r="K664" s="151" t="str">
        <f t="shared" ref="K664:K678" si="124">IF(OR(COUNTIF(L664:BS664,"未確認")&gt;0,COUNTIF(L664:BS664,"*")&gt;0),"※","")</f>
        <v>※</v>
      </c>
      <c r="L664" s="277" t="s">
        <v>367</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t="str">
        <f t="shared" si="125"/>
        <v>*</v>
      </c>
      <c r="K666" s="151" t="str">
        <f t="shared" si="124"/>
        <v>※</v>
      </c>
      <c r="L666" s="277" t="s">
        <v>367</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t="str">
        <f t="shared" si="125"/>
        <v>*</v>
      </c>
      <c r="K668" s="151" t="str">
        <f t="shared" si="124"/>
        <v>※</v>
      </c>
      <c r="L668" s="277" t="s">
        <v>367</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t="str">
        <f t="shared" si="125"/>
        <v>*</v>
      </c>
      <c r="K669" s="151" t="str">
        <f t="shared" si="124"/>
        <v>※</v>
      </c>
      <c r="L669" s="277" t="s">
        <v>367</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t="str">
        <f t="shared" si="125"/>
        <v>*</v>
      </c>
      <c r="K676" s="151" t="str">
        <f t="shared" si="124"/>
        <v>※</v>
      </c>
      <c r="L676" s="277" t="s">
        <v>367</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地域包括ケア病棟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回復期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v>491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地域包括ケア病棟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地域包括ケア病棟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367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地域包括ケア病棟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