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<sst xmlns="http://schemas.openxmlformats.org/spreadsheetml/2006/main" count="840" uniqueCount="840">
  <si>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 相木病院</t>
  </si>
  <si>
    <t>〒915-0814　福井県越前市中央２－９－４０</t>
  </si>
  <si>
    <t>病棟の建築時期と構造</t>
  </si>
  <si>
    <t>建物情報＼病棟名</t>
  </si>
  <si>
    <t>医療療養病棟</t>
  </si>
  <si>
    <t>様式１病院病棟票(1)</t>
  </si>
  <si>
    <t>建築時期</t>
  </si>
  <si>
    <t>1986</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</si>
  <si>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</si>
  <si>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</si>
  <si>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</si>
  <si>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</si>
  <si>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</si>
  <si>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</si>
  <si>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</si>
  <si>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</si>
  <si>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</si>
  <si>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</si>
  <si>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</si>
  <si>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</si>
  <si>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</si>
  <si>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</si>
  <si>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</si>
  <si>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</si>
  <si>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</si>
  <si>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</si>
  <si>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</si>
  <si>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</si>
  <si>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</si>
  <si>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</si>
  <si>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</si>
  <si>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</si>
  <si>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</si>
  <si>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</si>
  <si>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</si>
  <si>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</si>
  <si>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</si>
  <si>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</si>
  <si>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</si>
  <si>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</si>
  <si>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</si>
  <si>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</si>
  <si>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</si>
  <si>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</si>
  <si>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</si>
  <si>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</si>
  <si>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</si>
  <si>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</si>
  <si>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</si>
  <si>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</si>
  <si>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</si>
  <si>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</si>
  <si>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</si>
  <si>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</si>
  <si>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</si>
  <si>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</si>
  <si>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</si>
  <si>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</si>
  <si>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</si>
  <si>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</si>
  <si>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</si>
  <si>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</si>
  <si>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</si>
  <si>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</si>
  <si>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</si>
  <si>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</si>
  <si>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</si>
  <si>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</si>
  <si>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</si>
  <si>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</si>
  <si>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</si>
  <si>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</si>
  <si>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</si>
  <si>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</si>
  <si>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</si>
  <si>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</si>
  <si>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</si>
  <si>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</si>
  <si>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</si>
  <si>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</si>
  <si>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</si>
  <si>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</si>
  <si>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</si>
  <si>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</si>
  <si>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</si>
  <si>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</si>
  <si>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</si>
  <si>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</si>
  <si>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</si>
  <si>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</si>
  <si>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</si>
  <si>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</si>
  <si>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</si>
  <si>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</si>
  <si>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</si>
  <si>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</si>
  <si>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</si>
  <si>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</si>
  <si>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</si>
  <si>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</si>
  <si>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</si>
  <si>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その他の診療科</t>
  </si>
  <si>
    <t>様式１病院施設票(43)-1</t>
  </si>
  <si>
    <t>複数ある場合、上位３つ</t>
  </si>
  <si>
    <t>内科</t>
  </si>
  <si>
    <t>様式１病院施設票(43)-2</t>
  </si>
  <si>
    <t>神経内科</t>
  </si>
  <si>
    <t>様式１病院施設票(43)-3</t>
  </si>
  <si>
    <t>皮膚科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</si>
  <si>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</si>
  <si>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</si>
  <si>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</si>
  <si>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</si>
  <si>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</si>
  <si>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</si>
  <si>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</si>
  <si>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</si>
  <si>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</si>
  <si>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</si>
  <si>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</si>
  <si>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</si>
  <si>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</si>
  <si>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</si>
  <si>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</si>
  <si>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</si>
  <si>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</si>
  <si>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</si>
  <si>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</si>
  <si>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</si>
  <si>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</si>
  <si>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</si>
  <si>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</si>
  <si>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</si>
  <si>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</si>
  <si>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</si>
  <si>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</si>
  <si>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</si>
  <si>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</si>
  <si>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</si>
  <si>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</si>
  <si>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</si>
  <si>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</si>
  <si>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</si>
  <si>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</si>
  <si>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</si>
  <si>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</si>
  <si>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</si>
  <si>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</si>
  <si>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</si>
  <si>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</si>
  <si>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</si>
  <si>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</si>
  <si>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</si>
  <si>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</si>
  <si>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</si>
  <si>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</si>
  <si>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</si>
  <si>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</si>
  <si>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</si>
  <si>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</si>
  <si>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</si>
  <si>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</si>
  <si>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</si>
  <si>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</si>
  <si>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</si>
  <si>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</si>
  <si>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</si>
  <si>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</si>
  <si>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</si>
  <si>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</si>
  <si>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</si>
  <si>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</si>
  <si>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</si>
  <si>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</si>
  <si>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</si>
  <si>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</si>
  <si>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</si>
  <si>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</si>
  <si>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</si>
  <si>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</si>
  <si>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</si>
  <si>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</si>
  <si>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</si>
  <si>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</si>
  <si>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</si>
  <si>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</si>
  <si>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</si>
  <si>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</si>
  <si>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</si>
  <si>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</si>
  <si>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</si>
  <si>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</si>
  <si>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</si>
  <si>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</si>
  <si>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</si>
  <si>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</si>
  <si>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</si>
  <si>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</si>
  <si>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</si>
  <si>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</si>
  <si>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</si>
  <si>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</si>
  <si>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</si>
  <si>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</si>
  <si>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</si>
  <si>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</si>
  <si>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</si>
  <si>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</si>
  <si>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</si>
  <si>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</si>
  <si>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</si>
  <si>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</si>
  <si>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</si>
  <si>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</si>
  <si>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</si>
  <si>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</si>
  <si>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</si>
  <si>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</si>
  <si>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</si>
  <si>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</si>
  <si>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</si>
  <si>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</si>
  <si>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</si>
  <si>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</si>
  <si>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</si>
  <si>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</si>
  <si>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</si>
  <si>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</si>
  <si>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</si>
  <si>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</si>
  <si>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</si>
  <si>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</si>
  <si>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</si>
  <si>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</si>
  <si>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</si>
  <si>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</si>
  <si>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</si>
  <si>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</si>
  <si>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</si>
  <si>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</si>
  <si>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</si>
  <si>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</si>
  <si>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</si>
  <si>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</si>
  <si>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</si>
  <si>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</si>
  <si>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</si>
  <si>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</si>
  <si>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</si>
  <si>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</si>
  <si>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</si>
  <si>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</si>
  <si>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</si>
  <si>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</si>
  <si>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</si>
  <si>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</si>
  <si>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</si>
  <si>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</si>
  <si>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</si>
  <si>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</si>
  <si>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</si>
  <si>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</si>
  <si>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</si>
  <si>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</si>
  <si>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</si>
  <si>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</si>
  <si>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</si>
  <si>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</si>
  <si>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</si>
  <si>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</si>
  <si>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</si>
  <si>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</si>
  <si>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</si>
  <si>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</si>
  <si>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</si>
  <si>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</si>
  <si>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</si>
  <si>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</si>
  <si>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</si>
  <si>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</si>
  <si>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</si>
  <si>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</si>
  <si>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</si>
  <si>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</si>
  <si>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</si>
  <si>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</si>
  <si>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</si>
  <si>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</si>
  <si>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</si>
  <si>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</si>
  <si>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</si>
  <si>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</si>
  <si>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</si>
  <si>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</si>
  <si>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</si>
  <si>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</si>
  <si>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</si>
  <si>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</si>
  <si>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</si>
  <si>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</si>
  <si>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</si>
  <si>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</si>
  <si>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</si>
  <si>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</si>
  <si>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</si>
  <si>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</si>
  <si>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</si>
  <si>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</si>
  <si>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</si>
  <si>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</si>
  <si>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</si>
  <si>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</si>
  <si>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</si>
  <si>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</si>
  <si>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</si>
  <si>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</si>
  <si>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</si>
  <si>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</si>
  <si>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</si>
  <si>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</si>
  <si>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</si>
  <si>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</si>
  <si>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</si>
  <si>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</si>
  <si>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</si>
  <si>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</si>
  <si>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</si>
  <si>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</si>
  <si>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</si>
  <si>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</si>
  <si>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</si>
  <si>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</si>
  <si>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</si>
  <si>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</si>
  <si>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</si>
  <si>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</si>
  <si>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</si>
  <si>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</si>
  <si>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</si>
  <si>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</si>
  <si>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</si>
  <si>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</si>
  <si>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</si>
  <si>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</si>
  <si>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</si>
  <si>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</si>
  <si>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</si>
  <si>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</si>
  <si>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</si>
  <si>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</si>
  <si>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</si>
  <si>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</si>
  <si>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</si>
  <si>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</si>
  <si>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その他病棟</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</si>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</sst>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34</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34</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33</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33</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34</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34</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34</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6</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0.8</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9</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6</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1</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189</v>
      </c>
      <c r="M219" s="369"/>
      <c r="N219" s="370"/>
      <c r="O219" s="5"/>
      <c r="P219" s="5"/>
      <c r="Q219" s="5"/>
      <c r="R219" s="5"/>
      <c r="S219" s="5"/>
      <c r="T219" s="5"/>
      <c r="U219" s="5"/>
      <c r="V219" s="5"/>
    </row>
    <row r="220" ht="20.25" customHeight="1">
      <c r="C220" s="25"/>
      <c r="I220" s="47" t="s">
        <v>74</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1</v>
      </c>
      <c r="N221" s="89">
        <v>0</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0</v>
      </c>
      <c r="N222" s="90">
        <v>0</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3</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0</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0</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1</v>
      </c>
      <c r="N235" s="89">
        <v>0</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0</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56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56</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11289</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55</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56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25</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24</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55</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4</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8</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10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2</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31</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55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2</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2</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51</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354</v>
      </c>
      <c r="M390" s="210" t="s">
        <v>355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t="s">
        <v>34</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362</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363</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364</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365</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366</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t="s">
        <v>370</v>
      </c>
      <c r="M404" s="217">
        <v>133</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113</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371</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372</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373</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374</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375</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376</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377</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378</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379</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380</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381</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382</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383</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384</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385</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386</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387</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388</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390</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391</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392</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393</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394</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395</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396</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397</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398</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399</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400</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401</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402</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403</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404</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405</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406</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407</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408</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409</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410</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411</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412</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413</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414</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415</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416</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417</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418</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419</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420</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422</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423</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424</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425</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426</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427</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428</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429</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430</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431</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432</v>
      </c>
      <c r="D467" s="235"/>
      <c r="E467" s="235"/>
      <c r="F467" s="235"/>
      <c r="G467" s="235"/>
      <c r="H467" s="236"/>
      <c r="I467" s="289"/>
      <c r="J467" s="169" t="str">
        <f t="shared" si="63"/>
        <v>未確認</v>
      </c>
      <c r="K467" s="170" t="str">
        <f t="shared" si="64"/>
        <v>※</v>
      </c>
      <c r="L467" s="79">
        <v>0</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434</v>
      </c>
      <c r="C475" s="258" t="s">
        <v>435</v>
      </c>
      <c r="D475" s="259"/>
      <c r="E475" s="259"/>
      <c r="F475" s="259"/>
      <c r="G475" s="259"/>
      <c r="H475" s="260"/>
      <c r="I475" s="255" t="s">
        <v>436</v>
      </c>
      <c r="J475" s="78" t="str">
        <f>IF(SUM(L475:BS475)=0,IF(COUNTIF(L475:BS475,"未確認")&gt;0,"未確認",IF(COUNTIF(L475:BS475,"~*")&gt;0,"*",SUM(L475:BS475))),SUM(L475:BS475))</f>
        <v>未確認</v>
      </c>
      <c r="K475" s="129" t="str">
        <f ref="K475:K482" t="shared" si="69">IF(OR(COUNTIF(L475:BS475,"未確認")&gt;0,COUNTIF(L475:BS475,"*")&gt;0),"※","")</f>
        <v>※</v>
      </c>
      <c r="L475" s="79" t="s">
        <v>370</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370</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v>0</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v>0</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791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t="s">
        <v>370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t="s">
        <v>370</v>
      </c>
      <c r="M628" s="217" t="s">
        <v>370</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t="s">
        <v>370</v>
      </c>
      <c r="M632" s="217" t="s">
        <v>370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0</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v>0</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v>0</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v>0</v>
      </c>
      <c r="M646" s="217">
        <v>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t="s">
        <v>370</v>
      </c>
      <c r="M648" s="217" t="s">
        <v>370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148</v>
      </c>
      <c r="M656" s="217">
        <v>89</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81</v>
      </c>
      <c r="M658" s="217">
        <v>49</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67</v>
      </c>
      <c r="M660" s="217">
        <v>40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0</v>
      </c>
      <c r="M665" s="217">
        <v>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0</v>
      </c>
      <c r="M668" s="217">
        <v>0</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370</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218</v>
      </c>
      <c r="M704" s="217">
        <v>104</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t="s">
        <v>370</v>
      </c>
      <c r="M705" s="217" t="s">
        <v>370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34</v>
      </c>
      <c r="M706" s="217">
        <v>24</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