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120201\Downloads\プロポHP掲載用\"/>
    </mc:Choice>
  </mc:AlternateContent>
  <xr:revisionPtr revIDLastSave="0" documentId="13_ncr:1_{E4E1AF37-3BEE-44D3-BC44-C8284FC39815}" xr6:coauthVersionLast="47" xr6:coauthVersionMax="47" xr10:uidLastSave="{00000000-0000-0000-0000-000000000000}"/>
  <bookViews>
    <workbookView xWindow="-120" yWindow="-120" windowWidth="29040" windowHeight="15720" xr2:uid="{00000000-000D-0000-FFFF-FFFF00000000}"/>
  </bookViews>
  <sheets>
    <sheet name="見積書" sheetId="12" r:id="rId1"/>
    <sheet name="構築費用" sheetId="10" r:id="rId2"/>
    <sheet name="運用保守費用" sheetId="11" r:id="rId3"/>
    <sheet name="ボツ　移行スケジュール" sheetId="9" state="hidden" r:id="rId4"/>
  </sheets>
  <definedNames>
    <definedName name="AS2DocOpenMode" hidden="1">"AS2DocumentEdit"</definedName>
    <definedName name="_xlnm.Print_Area" localSheetId="2">運用保守費用!$A$1:$H$9</definedName>
    <definedName name="_xlnm.Print_Area" localSheetId="0">見積書!$A$1:$H$18</definedName>
    <definedName name="_xlnm.Print_Area" localSheetId="1">構築費用!$A$1:$L$47</definedName>
    <definedName name="tbl">#REF!</definedName>
    <definedName name="tblDOUTAIwk_T" localSheetId="2">#REF!</definedName>
    <definedName name="tblDOUTAIwk_T" localSheetId="1">#REF!</definedName>
    <definedName name="tblDOUTAIwk_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2" l="1"/>
  <c r="C11" i="12"/>
  <c r="F7" i="11"/>
  <c r="E7" i="11"/>
  <c r="A26" i="10"/>
  <c r="A22" i="10"/>
  <c r="A10" i="10"/>
  <c r="A7" i="10"/>
  <c r="A8" i="10" s="1"/>
  <c r="A9" i="10" s="1"/>
  <c r="A11" i="10" s="1"/>
  <c r="A12" i="10" s="1"/>
  <c r="A13" i="10" s="1"/>
  <c r="A14" i="10" s="1"/>
  <c r="A15" i="10" s="1"/>
  <c r="A16" i="10" s="1"/>
  <c r="A17" i="10" s="1"/>
  <c r="A18" i="10" s="1"/>
  <c r="A19" i="10" s="1"/>
  <c r="A20" i="10" s="1"/>
  <c r="A21" i="10" s="1"/>
  <c r="A6" i="10"/>
  <c r="J44" i="10"/>
  <c r="F47" i="10" s="1"/>
  <c r="C8" i="12" s="1"/>
  <c r="I44" i="10"/>
  <c r="H44" i="10"/>
  <c r="G44" i="10"/>
  <c r="E4" i="11"/>
  <c r="F12" i="10"/>
  <c r="F21" i="10"/>
  <c r="F18" i="10"/>
  <c r="F22" i="10"/>
  <c r="F23" i="10"/>
  <c r="F24" i="10"/>
  <c r="F25" i="10"/>
  <c r="F26" i="10"/>
  <c r="F27" i="10"/>
  <c r="F28" i="10"/>
  <c r="F29" i="10"/>
  <c r="F30" i="10"/>
  <c r="F31" i="10"/>
  <c r="F32" i="10"/>
  <c r="F33" i="10"/>
  <c r="A23" i="10" l="1"/>
  <c r="A24" i="10" s="1"/>
  <c r="A25" i="10" s="1"/>
  <c r="A27" i="10" s="1"/>
  <c r="A28" i="10" s="1"/>
  <c r="A29" i="10" s="1"/>
  <c r="A30" i="10" s="1"/>
  <c r="A31" i="10" s="1"/>
  <c r="A32" i="10" s="1"/>
  <c r="A33" i="10" s="1"/>
  <c r="F46" i="10"/>
  <c r="C7" i="12" s="1"/>
  <c r="F49" i="10"/>
  <c r="F15" i="10"/>
  <c r="F11" i="10"/>
  <c r="F17" i="10"/>
  <c r="F19" i="10"/>
  <c r="F16" i="10"/>
  <c r="F14" i="10"/>
  <c r="F10" i="10"/>
  <c r="F9" i="10"/>
  <c r="F7" i="10"/>
  <c r="F5" i="10"/>
  <c r="F13" i="10"/>
  <c r="F20" i="10"/>
  <c r="F8" i="10"/>
  <c r="F6" i="10"/>
  <c r="G38" i="10" l="1"/>
  <c r="H38" i="10"/>
  <c r="I38" i="10"/>
  <c r="J38" i="10"/>
  <c r="F38" i="10"/>
  <c r="F41" i="10"/>
  <c r="F40" i="10"/>
  <c r="F39" i="10"/>
  <c r="F44" i="10" l="1"/>
  <c r="F50" i="10" l="1"/>
  <c r="C6" i="12"/>
  <c r="C13" i="12" s="1"/>
</calcChain>
</file>

<file path=xl/sharedStrings.xml><?xml version="1.0" encoding="utf-8"?>
<sst xmlns="http://schemas.openxmlformats.org/spreadsheetml/2006/main" count="215" uniqueCount="111">
  <si>
    <t>R8.3</t>
  </si>
  <si>
    <t>テスト</t>
    <phoneticPr fontId="2"/>
  </si>
  <si>
    <t>No.</t>
    <phoneticPr fontId="2"/>
  </si>
  <si>
    <t>サービス分類</t>
    <rPh sb="4" eb="6">
      <t>ブンルイ</t>
    </rPh>
    <phoneticPr fontId="2"/>
  </si>
  <si>
    <t>機能／機器</t>
    <rPh sb="0" eb="2">
      <t>キノウ</t>
    </rPh>
    <rPh sb="3" eb="5">
      <t>キキ</t>
    </rPh>
    <phoneticPr fontId="2"/>
  </si>
  <si>
    <t>○</t>
    <phoneticPr fontId="2"/>
  </si>
  <si>
    <t>大分類</t>
    <rPh sb="0" eb="3">
      <t>ダイブンルイ</t>
    </rPh>
    <phoneticPr fontId="2"/>
  </si>
  <si>
    <t>小分類</t>
    <rPh sb="0" eb="3">
      <t>ショウブンルイ</t>
    </rPh>
    <phoneticPr fontId="2"/>
  </si>
  <si>
    <t>必須</t>
    <rPh sb="0" eb="2">
      <t>ヒッス</t>
    </rPh>
    <phoneticPr fontId="2"/>
  </si>
  <si>
    <t>ｵﾌﾟｼｮﾝ</t>
    <phoneticPr fontId="2"/>
  </si>
  <si>
    <t>合計</t>
    <rPh sb="0" eb="2">
      <t>ゴウケイ</t>
    </rPh>
    <phoneticPr fontId="2"/>
  </si>
  <si>
    <t>A) 設計</t>
    <rPh sb="3" eb="5">
      <t>セッケイ</t>
    </rPh>
    <phoneticPr fontId="2"/>
  </si>
  <si>
    <t>B) 環境構築</t>
    <rPh sb="3" eb="7">
      <t>カンキョウコウチク</t>
    </rPh>
    <phoneticPr fontId="2"/>
  </si>
  <si>
    <t>C) テスト</t>
    <phoneticPr fontId="2"/>
  </si>
  <si>
    <t>インターネット通信の監視</t>
  </si>
  <si>
    <t>監視
（障害切り分け、通報、インシデント管理）</t>
  </si>
  <si>
    <t>①Webサーバ</t>
  </si>
  <si>
    <t>○</t>
  </si>
  <si>
    <t>-</t>
  </si>
  <si>
    <t>②メールリレーサーバ</t>
  </si>
  <si>
    <t>③プロキシサーバ</t>
  </si>
  <si>
    <t>④外部DNSサーバ</t>
  </si>
  <si>
    <t>⑤構成団体ADサーバ</t>
  </si>
  <si>
    <t>インシデントの予防</t>
    <rPh sb="7" eb="9">
      <t>ヨボウ</t>
    </rPh>
    <phoneticPr fontId="1"/>
  </si>
  <si>
    <t>ゲートウェイ対策</t>
    <rPh sb="6" eb="8">
      <t>タイサク</t>
    </rPh>
    <phoneticPr fontId="1"/>
  </si>
  <si>
    <t>①ファイアウォール</t>
  </si>
  <si>
    <t>②IDS/IPS</t>
  </si>
  <si>
    <t>③マルウェア対策</t>
  </si>
  <si>
    <t>④通信の復号対応</t>
    <rPh sb="1" eb="3">
      <t>ツウシン</t>
    </rPh>
    <rPh sb="4" eb="6">
      <t>フクゴウ</t>
    </rPh>
    <rPh sb="6" eb="8">
      <t>タイオウ</t>
    </rPh>
    <phoneticPr fontId="1"/>
  </si>
  <si>
    <t>⑤URLフィルタ</t>
  </si>
  <si>
    <t>メールセキュリティ対策</t>
    <rPh sb="9" eb="11">
      <t>タイサク</t>
    </rPh>
    <phoneticPr fontId="1"/>
  </si>
  <si>
    <t>①アンチウイルス/スパム対策</t>
  </si>
  <si>
    <t>②振る舞い検知</t>
  </si>
  <si>
    <t>メール及びインターネットセキュリティ対策</t>
  </si>
  <si>
    <t>①メール無害化／ファイル無害化</t>
  </si>
  <si>
    <t>Webサーバセキュリティ対策</t>
    <rPh sb="12" eb="14">
      <t>タイサク</t>
    </rPh>
    <phoneticPr fontId="1"/>
  </si>
  <si>
    <t>①WAF</t>
  </si>
  <si>
    <t>②CDN</t>
  </si>
  <si>
    <t>③コンテンツ改竄検知</t>
  </si>
  <si>
    <t>その他</t>
    <rPh sb="2" eb="3">
      <t>タ</t>
    </rPh>
    <phoneticPr fontId="1"/>
  </si>
  <si>
    <t>①リモートデスクトップ（インターネット接続系画面転送接続）</t>
    <rPh sb="22" eb="28">
      <t>ガメンテンソウセツゾク</t>
    </rPh>
    <phoneticPr fontId="1"/>
  </si>
  <si>
    <t>高度な人材による監視と検知</t>
    <rPh sb="0" eb="2">
      <t>コウド</t>
    </rPh>
    <rPh sb="3" eb="5">
      <t>ジンザイ</t>
    </rPh>
    <rPh sb="8" eb="10">
      <t>カンシ</t>
    </rPh>
    <rPh sb="11" eb="13">
      <t>ケンチ</t>
    </rPh>
    <phoneticPr fontId="1"/>
  </si>
  <si>
    <t>SOC運用サービス</t>
    <rPh sb="3" eb="5">
      <t>ウンヨウ</t>
    </rPh>
    <phoneticPr fontId="1"/>
  </si>
  <si>
    <t>①ログ収集・分析</t>
    <rPh sb="3" eb="5">
      <t>シュウシュウ</t>
    </rPh>
    <rPh sb="6" eb="8">
      <t>ブンセキ</t>
    </rPh>
    <phoneticPr fontId="1"/>
  </si>
  <si>
    <t>②イベント監視</t>
  </si>
  <si>
    <t>③マネージドセキュリティサービス</t>
  </si>
  <si>
    <t>④未知の不正プログラムへの対策 （エンドポイント対策）（※）</t>
    <rPh sb="1" eb="3">
      <t>ミチ</t>
    </rPh>
    <rPh sb="4" eb="6">
      <t>フセイ</t>
    </rPh>
    <rPh sb="13" eb="15">
      <t>タイサク</t>
    </rPh>
    <rPh sb="24" eb="26">
      <t>タイサク</t>
    </rPh>
    <phoneticPr fontId="1"/>
  </si>
  <si>
    <t>対応と復旧</t>
    <rPh sb="0" eb="2">
      <t>タイオウ</t>
    </rPh>
    <rPh sb="3" eb="5">
      <t>フッキュウ</t>
    </rPh>
    <phoneticPr fontId="1"/>
  </si>
  <si>
    <t>①システム・サービス構成管理</t>
    <phoneticPr fontId="2"/>
  </si>
  <si>
    <t>②脆弱性情報の入手と該当製品への対応</t>
    <phoneticPr fontId="2"/>
  </si>
  <si>
    <t>③不正通信の早期検知を行う運用体制の確立(CSIRT）</t>
    <phoneticPr fontId="2"/>
  </si>
  <si>
    <t>④障害管理（問題管理、変更管理、復旧対応）</t>
    <phoneticPr fontId="2"/>
  </si>
  <si>
    <t>⑤バックアップとリストア</t>
    <phoneticPr fontId="2"/>
  </si>
  <si>
    <t>⑥ヘルプデスク機能</t>
    <phoneticPr fontId="2"/>
  </si>
  <si>
    <t>⑦定例会議等の運営（市町村・ベンダ）</t>
    <phoneticPr fontId="2"/>
  </si>
  <si>
    <t>⑧セキュリティレベルの自己点検の実施</t>
    <phoneticPr fontId="2"/>
  </si>
  <si>
    <t>経費の内容</t>
    <rPh sb="0" eb="2">
      <t>ケイヒ</t>
    </rPh>
    <rPh sb="3" eb="5">
      <t>ナイヨウ</t>
    </rPh>
    <phoneticPr fontId="2"/>
  </si>
  <si>
    <t>移行スケジュール</t>
    <rPh sb="0" eb="2">
      <t>イコウ</t>
    </rPh>
    <phoneticPr fontId="2"/>
  </si>
  <si>
    <t>R7.4</t>
    <phoneticPr fontId="2"/>
  </si>
  <si>
    <t>R7.5</t>
  </si>
  <si>
    <t>R7.6</t>
  </si>
  <si>
    <t>R7.7</t>
  </si>
  <si>
    <t>R7.8</t>
  </si>
  <si>
    <t>R7.9</t>
  </si>
  <si>
    <t>R7.10</t>
  </si>
  <si>
    <t>R7.11</t>
  </si>
  <si>
    <t>R7.12</t>
  </si>
  <si>
    <t>R8.1</t>
    <phoneticPr fontId="2"/>
  </si>
  <si>
    <t>R8.2</t>
  </si>
  <si>
    <t>設計作業</t>
    <rPh sb="0" eb="2">
      <t>セッケイ</t>
    </rPh>
    <rPh sb="2" eb="4">
      <t>サギョウ</t>
    </rPh>
    <phoneticPr fontId="2"/>
  </si>
  <si>
    <t>→</t>
  </si>
  <si>
    <t>設定作業</t>
    <rPh sb="0" eb="2">
      <t>セッテイ</t>
    </rPh>
    <rPh sb="2" eb="4">
      <t>サギョウ</t>
    </rPh>
    <phoneticPr fontId="2"/>
  </si>
  <si>
    <t>移行作業</t>
    <rPh sb="0" eb="2">
      <t>イコウ</t>
    </rPh>
    <rPh sb="2" eb="4">
      <t>サギョウ</t>
    </rPh>
    <phoneticPr fontId="2"/>
  </si>
  <si>
    <t>×</t>
  </si>
  <si>
    <t>R8年度実施</t>
    <rPh sb="2" eb="4">
      <t>ネンド</t>
    </rPh>
    <rPh sb="4" eb="6">
      <t>ジッシ</t>
    </rPh>
    <phoneticPr fontId="2"/>
  </si>
  <si>
    <t>R9年度実施</t>
    <rPh sb="2" eb="4">
      <t>ネンド</t>
    </rPh>
    <rPh sb="4" eb="6">
      <t>ジッシ</t>
    </rPh>
    <phoneticPr fontId="2"/>
  </si>
  <si>
    <t>構築
必須</t>
    <rPh sb="0" eb="2">
      <t>コウチク</t>
    </rPh>
    <rPh sb="3" eb="5">
      <t>ヒッス</t>
    </rPh>
    <phoneticPr fontId="2"/>
  </si>
  <si>
    <t>総経費</t>
    <rPh sb="0" eb="1">
      <t>ソウ</t>
    </rPh>
    <rPh sb="1" eb="3">
      <t>ケイヒ</t>
    </rPh>
    <phoneticPr fontId="2"/>
  </si>
  <si>
    <t>総務省機能区分</t>
    <rPh sb="0" eb="3">
      <t>ソウムショウ</t>
    </rPh>
    <rPh sb="3" eb="5">
      <t>キノウ</t>
    </rPh>
    <phoneticPr fontId="2"/>
  </si>
  <si>
    <t>総額</t>
    <rPh sb="0" eb="2">
      <t>ソウガク</t>
    </rPh>
    <phoneticPr fontId="2"/>
  </si>
  <si>
    <t>月額</t>
    <rPh sb="0" eb="2">
      <t>ゲツガク</t>
    </rPh>
    <phoneticPr fontId="2"/>
  </si>
  <si>
    <t>構築費用（円）</t>
    <rPh sb="0" eb="2">
      <t>コウチク</t>
    </rPh>
    <rPh sb="2" eb="4">
      <t>ヒヨウ</t>
    </rPh>
    <rPh sb="5" eb="6">
      <t>エン</t>
    </rPh>
    <phoneticPr fontId="2"/>
  </si>
  <si>
    <t>①自治体情報セキュリティクラウドにかかる構築費用（機能要件別）</t>
    <rPh sb="1" eb="4">
      <t>ジチタイ</t>
    </rPh>
    <rPh sb="4" eb="6">
      <t>ジョウホウ</t>
    </rPh>
    <rPh sb="20" eb="22">
      <t>コウチク</t>
    </rPh>
    <rPh sb="22" eb="24">
      <t>ヒヨウ</t>
    </rPh>
    <rPh sb="25" eb="30">
      <t>キノウヨウケンベツ</t>
    </rPh>
    <phoneticPr fontId="2"/>
  </si>
  <si>
    <t>②その他自治体情報セキュリティクラウドの更新に伴い必要となる構築費用</t>
    <rPh sb="3" eb="4">
      <t>タ</t>
    </rPh>
    <rPh sb="4" eb="7">
      <t>ジチタイ</t>
    </rPh>
    <rPh sb="7" eb="9">
      <t>ジョウホウ</t>
    </rPh>
    <rPh sb="20" eb="22">
      <t>コウシン</t>
    </rPh>
    <rPh sb="23" eb="24">
      <t>トモナ</t>
    </rPh>
    <rPh sb="25" eb="27">
      <t>ヒツヨウ</t>
    </rPh>
    <rPh sb="30" eb="32">
      <t>コウチク</t>
    </rPh>
    <rPh sb="32" eb="34">
      <t>ヒヨウ</t>
    </rPh>
    <phoneticPr fontId="2"/>
  </si>
  <si>
    <t>D) 移行</t>
    <rPh sb="3" eb="5">
      <t>イコウ</t>
    </rPh>
    <phoneticPr fontId="2"/>
  </si>
  <si>
    <t>①自治体情報セキュリティクラウドにかかる運用保守費用</t>
    <rPh sb="1" eb="4">
      <t>ジチタイ</t>
    </rPh>
    <rPh sb="4" eb="6">
      <t>ジョウホウ</t>
    </rPh>
    <rPh sb="20" eb="22">
      <t>ウンヨウ</t>
    </rPh>
    <rPh sb="22" eb="24">
      <t>ホシュ</t>
    </rPh>
    <rPh sb="24" eb="26">
      <t>ヒヨウ</t>
    </rPh>
    <phoneticPr fontId="2"/>
  </si>
  <si>
    <t>セキュリティクラウド運用保守経費</t>
    <rPh sb="10" eb="12">
      <t>ウンヨウ</t>
    </rPh>
    <rPh sb="12" eb="14">
      <t>ホシュ</t>
    </rPh>
    <rPh sb="14" eb="16">
      <t>ケイヒ</t>
    </rPh>
    <phoneticPr fontId="2"/>
  </si>
  <si>
    <t>※必要に応じて、行を追加すること</t>
    <rPh sb="1" eb="3">
      <t>ヒツヨウ</t>
    </rPh>
    <rPh sb="4" eb="5">
      <t>オウ</t>
    </rPh>
    <rPh sb="8" eb="9">
      <t>ギョウ</t>
    </rPh>
    <rPh sb="10" eb="12">
      <t>ツイカ</t>
    </rPh>
    <phoneticPr fontId="2"/>
  </si>
  <si>
    <t>見積書</t>
    <rPh sb="0" eb="3">
      <t>ミツモリショ</t>
    </rPh>
    <phoneticPr fontId="2"/>
  </si>
  <si>
    <t>貴社名：</t>
    <rPh sb="0" eb="1">
      <t>キ</t>
    </rPh>
    <rPh sb="1" eb="2">
      <t>シャ</t>
    </rPh>
    <rPh sb="2" eb="3">
      <t>メイ</t>
    </rPh>
    <phoneticPr fontId="2"/>
  </si>
  <si>
    <t>（こちらに貴社名を記載ください）</t>
    <rPh sb="5" eb="7">
      <t>キシャ</t>
    </rPh>
    <rPh sb="7" eb="8">
      <t>メイ</t>
    </rPh>
    <rPh sb="9" eb="11">
      <t>キサイ</t>
    </rPh>
    <phoneticPr fontId="2"/>
  </si>
  <si>
    <t>構築に係る費用（税抜）</t>
    <rPh sb="0" eb="2">
      <t>コウチク</t>
    </rPh>
    <rPh sb="3" eb="4">
      <t>カカ</t>
    </rPh>
    <rPh sb="5" eb="7">
      <t>ヒヨウ</t>
    </rPh>
    <rPh sb="8" eb="10">
      <t>ゼイヌ</t>
    </rPh>
    <phoneticPr fontId="2"/>
  </si>
  <si>
    <t>円</t>
    <rPh sb="0" eb="1">
      <t>エン</t>
    </rPh>
    <phoneticPr fontId="2"/>
  </si>
  <si>
    <t>合計（税抜）</t>
    <rPh sb="0" eb="2">
      <t>ゴウケイ</t>
    </rPh>
    <phoneticPr fontId="2"/>
  </si>
  <si>
    <t>※価格点算出の基になる事業費</t>
    <rPh sb="1" eb="4">
      <t>カカクテン</t>
    </rPh>
    <rPh sb="4" eb="6">
      <t>サンシュツ</t>
    </rPh>
    <rPh sb="7" eb="8">
      <t>モト</t>
    </rPh>
    <rPh sb="11" eb="14">
      <t>ジギョウヒ</t>
    </rPh>
    <phoneticPr fontId="2"/>
  </si>
  <si>
    <t>記載上の注意事項：</t>
    <rPh sb="0" eb="3">
      <t>キサイジョウ</t>
    </rPh>
    <rPh sb="4" eb="6">
      <t>チュウイ</t>
    </rPh>
    <rPh sb="6" eb="8">
      <t>ジコウ</t>
    </rPh>
    <phoneticPr fontId="25"/>
  </si>
  <si>
    <t>・金額の単位は円単位とし、消費税相当額を含まないものとします。</t>
    <rPh sb="1" eb="3">
      <t>キンガク</t>
    </rPh>
    <rPh sb="4" eb="6">
      <t>タンイ</t>
    </rPh>
    <rPh sb="7" eb="8">
      <t>エン</t>
    </rPh>
    <rPh sb="8" eb="10">
      <t>タンイ</t>
    </rPh>
    <rPh sb="13" eb="16">
      <t>ショウヒゼイ</t>
    </rPh>
    <rPh sb="16" eb="18">
      <t>ソウトウ</t>
    </rPh>
    <rPh sb="18" eb="19">
      <t>ガク</t>
    </rPh>
    <rPh sb="20" eb="21">
      <t>フク</t>
    </rPh>
    <phoneticPr fontId="25"/>
  </si>
  <si>
    <t>令和９年度構築分</t>
    <rPh sb="0" eb="2">
      <t>レイワ</t>
    </rPh>
    <rPh sb="3" eb="5">
      <t>ネンド</t>
    </rPh>
    <rPh sb="5" eb="8">
      <t>コウチクブン</t>
    </rPh>
    <phoneticPr fontId="2"/>
  </si>
  <si>
    <t>令和８年度構築分</t>
    <rPh sb="0" eb="2">
      <t>レイワ</t>
    </rPh>
    <rPh sb="3" eb="5">
      <t>ネンド</t>
    </rPh>
    <rPh sb="5" eb="8">
      <t>コウチクブン</t>
    </rPh>
    <phoneticPr fontId="2"/>
  </si>
  <si>
    <t>※D）移行</t>
    <rPh sb="3" eb="5">
      <t>イコウ</t>
    </rPh>
    <phoneticPr fontId="2"/>
  </si>
  <si>
    <t>※A）設計 + B）環境構築 + C）テスト</t>
    <rPh sb="3" eb="5">
      <t>セッケイ</t>
    </rPh>
    <rPh sb="10" eb="14">
      <t>カンキョウコウチク</t>
    </rPh>
    <phoneticPr fontId="2"/>
  </si>
  <si>
    <t>※詳細は「構築費用」シートを参照</t>
    <rPh sb="1" eb="3">
      <t>ショウサイ</t>
    </rPh>
    <rPh sb="5" eb="7">
      <t>コウチク</t>
    </rPh>
    <rPh sb="7" eb="9">
      <t>ヒヨウ</t>
    </rPh>
    <rPh sb="14" eb="16">
      <t>サンショウ</t>
    </rPh>
    <phoneticPr fontId="2"/>
  </si>
  <si>
    <t>※詳細は「運用保守費用」シートを参照</t>
    <rPh sb="1" eb="3">
      <t>ショウサイ</t>
    </rPh>
    <rPh sb="5" eb="7">
      <t>ウンヨウ</t>
    </rPh>
    <rPh sb="7" eb="9">
      <t>ホシュ</t>
    </rPh>
    <rPh sb="9" eb="11">
      <t>ヒヨウ</t>
    </rPh>
    <rPh sb="16" eb="18">
      <t>サンショウ</t>
    </rPh>
    <phoneticPr fontId="2"/>
  </si>
  <si>
    <t>保守運用費用（税抜）</t>
    <rPh sb="0" eb="2">
      <t>ホシュ</t>
    </rPh>
    <rPh sb="2" eb="4">
      <t>ウンヨウ</t>
    </rPh>
    <rPh sb="4" eb="6">
      <t>ヒヨウ</t>
    </rPh>
    <phoneticPr fontId="2"/>
  </si>
  <si>
    <t>・「構築に係る費用」シートおよび「運用に係る費用」シートに入力した金額を自動で反映するため、貴社による本シートへの入力は不要です。</t>
    <rPh sb="2" eb="4">
      <t>コウチク</t>
    </rPh>
    <rPh sb="5" eb="6">
      <t>カカ</t>
    </rPh>
    <rPh sb="7" eb="9">
      <t>ヒヨウ</t>
    </rPh>
    <rPh sb="17" eb="19">
      <t>ウンヨウ</t>
    </rPh>
    <rPh sb="20" eb="21">
      <t>カカ</t>
    </rPh>
    <rPh sb="22" eb="24">
      <t>ヒヨウ</t>
    </rPh>
    <rPh sb="29" eb="31">
      <t>ニュウリョク</t>
    </rPh>
    <rPh sb="33" eb="35">
      <t>キンガク</t>
    </rPh>
    <rPh sb="36" eb="38">
      <t>ジドウ</t>
    </rPh>
    <rPh sb="39" eb="41">
      <t>ハンエイ</t>
    </rPh>
    <rPh sb="46" eb="48">
      <t>キシャ</t>
    </rPh>
    <rPh sb="51" eb="52">
      <t>ホン</t>
    </rPh>
    <rPh sb="57" eb="59">
      <t>ニュウリョク</t>
    </rPh>
    <rPh sb="60" eb="62">
      <t>フヨウ</t>
    </rPh>
    <phoneticPr fontId="25"/>
  </si>
  <si>
    <t>第３次福井県情報セキュリティクラウド構築および運用保守業務委託にかかる費用は以下のとおり。</t>
    <rPh sb="35" eb="37">
      <t>ヒヨウ</t>
    </rPh>
    <rPh sb="38" eb="40">
      <t>イカ</t>
    </rPh>
    <phoneticPr fontId="2"/>
  </si>
  <si>
    <t>　令和９年度構築分（税抜）</t>
    <rPh sb="1" eb="3">
      <t>レイワ</t>
    </rPh>
    <rPh sb="4" eb="6">
      <t>ネンド</t>
    </rPh>
    <rPh sb="6" eb="8">
      <t>コウチク</t>
    </rPh>
    <rPh sb="8" eb="9">
      <t>ブン</t>
    </rPh>
    <rPh sb="10" eb="12">
      <t>ゼイヌ</t>
    </rPh>
    <phoneticPr fontId="2"/>
  </si>
  <si>
    <t>　令和８年度構築分（税抜）</t>
    <rPh sb="1" eb="3">
      <t>レイワ</t>
    </rPh>
    <rPh sb="4" eb="6">
      <t>ネンド</t>
    </rPh>
    <rPh sb="6" eb="8">
      <t>コウチク</t>
    </rPh>
    <rPh sb="8" eb="9">
      <t>ブン</t>
    </rPh>
    <rPh sb="10" eb="12">
      <t>ゼイヌ</t>
    </rPh>
    <phoneticPr fontId="2"/>
  </si>
  <si>
    <t>　保守運用費用（月額）（税抜）</t>
    <rPh sb="1" eb="3">
      <t>ホシュ</t>
    </rPh>
    <rPh sb="3" eb="5">
      <t>ウンヨウ</t>
    </rPh>
    <rPh sb="5" eb="7">
      <t>ヒヨウ</t>
    </rPh>
    <rPh sb="8" eb="10">
      <t>ゲツガク</t>
    </rPh>
    <rPh sb="12" eb="13">
      <t>ゼイ</t>
    </rPh>
    <rPh sb="13" eb="14">
      <t>ヌ</t>
    </rPh>
    <phoneticPr fontId="2"/>
  </si>
  <si>
    <t>（提案様式２）</t>
    <rPh sb="1" eb="3">
      <t>テイアン</t>
    </rPh>
    <rPh sb="3" eb="5">
      <t>ヨウシキ</t>
    </rPh>
    <phoneticPr fontId="2"/>
  </si>
  <si>
    <t>※上記機能の構築のために必要となる費用については、按分等の考え方により、各機能に係る費用として計上すること</t>
    <rPh sb="1" eb="5">
      <t>ジョウキキノウ</t>
    </rPh>
    <rPh sb="6" eb="8">
      <t>コウチク</t>
    </rPh>
    <rPh sb="12" eb="14">
      <t>ヒツヨウ</t>
    </rPh>
    <rPh sb="17" eb="19">
      <t>ヒヨウ</t>
    </rPh>
    <rPh sb="25" eb="27">
      <t>アンブン</t>
    </rPh>
    <rPh sb="27" eb="28">
      <t>トウ</t>
    </rPh>
    <rPh sb="29" eb="30">
      <t>カンガ</t>
    </rPh>
    <rPh sb="31" eb="32">
      <t>カタ</t>
    </rPh>
    <rPh sb="36" eb="39">
      <t>カクキノウ</t>
    </rPh>
    <rPh sb="40" eb="41">
      <t>カカ</t>
    </rPh>
    <rPh sb="42" eb="44">
      <t>ヒヨウ</t>
    </rPh>
    <rPh sb="47" eb="49">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</si>
</sst>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3"/>
      <charset val="128"/>
      <scheme val="minor"/>
    </font>
    <font>
      <sz val="11"/>
      <color theme="1"/>
      <name val="Meiryo UI"/>
      <family val="3"/>
      <charset val="128"/>
    </font>
    <font>
      <sz val="11"/>
      <name val="Meiryo UI"/>
      <family val="3"/>
      <charset val="128"/>
    </font>
    <font>
      <b/>
      <sz val="11"/>
      <name val="Meiryo UI"/>
      <family val="3"/>
      <charset val="128"/>
    </font>
    <font>
      <sz val="10.5"/>
      <name val="Meiryo UI"/>
      <family val="3"/>
      <charset val="128"/>
    </font>
    <font>
      <b/>
      <sz val="11"/>
      <color rgb="FFFF0000"/>
      <name val="Meiryo UI"/>
      <family val="3"/>
      <charset val="128"/>
    </font>
    <font>
      <b/>
      <sz val="11"/>
      <color theme="1"/>
      <name val="Meiryo UI"/>
      <family val="3"/>
      <charset val="128"/>
    </font>
    <font>
      <b/>
      <sz val="16"/>
      <color theme="1"/>
      <name val="Meiryo UI"/>
      <family val="3"/>
      <charset val="128"/>
    </font>
    <font>
      <b/>
      <sz val="32"/>
      <color theme="1"/>
      <name val="Meiryo UI"/>
      <family val="3"/>
      <charset val="128"/>
    </font>
    <font>
      <b/>
      <sz val="16"/>
      <name val="Meiryo UI"/>
      <family val="3"/>
      <charset val="128"/>
    </font>
    <font>
      <sz val="16"/>
      <color theme="1"/>
      <name val="Meiryo UI"/>
      <family val="3"/>
      <charset val="128"/>
    </font>
    <font>
      <b/>
      <sz val="10.5"/>
      <name val="Meiryo UI"/>
      <family val="3"/>
      <charset val="128"/>
    </font>
    <font>
      <sz val="10"/>
      <name val="Arial"/>
      <family val="2"/>
    </font>
    <font>
      <b/>
      <sz val="16"/>
      <name val="Yu Gothic UI"/>
      <family val="3"/>
      <charset val="128"/>
    </font>
    <font>
      <sz val="12"/>
      <name val="Yu Gothic UI"/>
      <family val="3"/>
      <charset val="128"/>
    </font>
    <font>
      <sz val="12"/>
      <color rgb="FFFF0000"/>
      <name val="Yu Gothic UI"/>
      <family val="3"/>
      <charset val="128"/>
    </font>
    <font>
      <sz val="12"/>
      <color theme="1"/>
      <name val="Yu Gothic UI"/>
      <family val="3"/>
      <charset val="128"/>
    </font>
    <font>
      <b/>
      <sz val="14"/>
      <name val="Yu Gothic UI"/>
      <family val="3"/>
      <charset val="128"/>
    </font>
    <font>
      <sz val="12"/>
      <name val="Yu Gothic UI"/>
      <family val="3"/>
    </font>
    <font>
      <b/>
      <sz val="14"/>
      <name val="Yu Gothic UI"/>
      <family val="3"/>
    </font>
    <font>
      <sz val="12"/>
      <color rgb="FFC00000"/>
      <name val="Yu Gothic UI"/>
      <family val="3"/>
      <charset val="128"/>
    </font>
    <font>
      <sz val="6"/>
      <name val="ＭＳ Ｐゴシック"/>
      <family val="3"/>
      <charset val="128"/>
    </font>
    <font>
      <sz val="14"/>
      <name val="Yu Gothic UI"/>
      <family val="3"/>
      <charset val="128"/>
    </font>
  </fonts>
  <fills count="9">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auto="1"/>
      </left>
      <right style="thin">
        <color indexed="64"/>
      </right>
      <top style="thin">
        <color auto="1"/>
      </top>
      <bottom style="thin">
        <color auto="1"/>
      </bottom>
      <diagonal/>
    </border>
    <border>
      <left style="medium">
        <color auto="1"/>
      </left>
      <right style="thin">
        <color indexed="64"/>
      </right>
      <top style="thin">
        <color auto="1"/>
      </top>
      <bottom style="medium">
        <color indexed="64"/>
      </bottom>
      <diagonal/>
    </border>
    <border>
      <left style="medium">
        <color auto="1"/>
      </left>
      <right style="thin">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38" fontId="4" fillId="0" borderId="0" applyFont="0" applyFill="0" applyBorder="0" applyAlignment="0" applyProtection="0">
      <alignment vertical="center"/>
    </xf>
    <xf numFmtId="0" fontId="16" fillId="0" borderId="0"/>
    <xf numFmtId="0" fontId="3" fillId="0" borderId="0"/>
  </cellStyleXfs>
  <cellXfs count="99">
    <xf numFmtId="0" fontId="0" fillId="0" borderId="0" xfId="0">
      <alignment vertical="center"/>
    </xf>
    <xf numFmtId="0" fontId="7" fillId="0" borderId="0" xfId="0" applyFont="1" applyAlignment="1">
      <alignment horizontal="left" vertical="center"/>
    </xf>
    <xf numFmtId="0" fontId="6" fillId="0" borderId="0" xfId="0" applyFont="1">
      <alignment vertical="center"/>
    </xf>
    <xf numFmtId="0" fontId="5" fillId="0" borderId="0" xfId="0" applyFont="1">
      <alignment vertical="center"/>
    </xf>
    <xf numFmtId="0" fontId="6" fillId="4"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vertical="center" wrapText="1"/>
    </xf>
    <xf numFmtId="0" fontId="8" fillId="0" borderId="1" xfId="0" applyFont="1" applyBorder="1" applyAlignment="1">
      <alignment horizontal="left" vertical="center" wrapText="1" readingOrder="1"/>
    </xf>
    <xf numFmtId="0" fontId="8" fillId="5" borderId="1" xfId="0" applyFont="1" applyFill="1" applyBorder="1" applyAlignment="1">
      <alignment horizontal="center" vertical="center" wrapText="1" readingOrder="1"/>
    </xf>
    <xf numFmtId="0" fontId="8" fillId="0" borderId="1" xfId="0" applyFont="1" applyBorder="1" applyAlignment="1">
      <alignment horizontal="center" vertical="center" wrapText="1" readingOrder="1"/>
    </xf>
    <xf numFmtId="0" fontId="6" fillId="0" borderId="3" xfId="0" applyFont="1" applyBorder="1" applyAlignment="1">
      <alignment vertical="center" wrapText="1"/>
    </xf>
    <xf numFmtId="0" fontId="6" fillId="0" borderId="5" xfId="0" applyFont="1" applyBorder="1" applyAlignment="1">
      <alignment vertical="center" wrapText="1"/>
    </xf>
    <xf numFmtId="0" fontId="8" fillId="0" borderId="1" xfId="0" applyFont="1" applyBorder="1" applyAlignment="1">
      <alignment vertical="center" wrapText="1" readingOrder="1"/>
    </xf>
    <xf numFmtId="0" fontId="6" fillId="0" borderId="1" xfId="0" applyFont="1" applyBorder="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horizontal="right" vertical="center"/>
    </xf>
    <xf numFmtId="38" fontId="5" fillId="0" borderId="0" xfId="1" applyFont="1" applyAlignment="1">
      <alignment horizontal="right" vertical="center"/>
    </xf>
    <xf numFmtId="38" fontId="8" fillId="2" borderId="1" xfId="1" applyFont="1" applyFill="1" applyBorder="1" applyAlignment="1">
      <alignment horizontal="center" vertical="center" wrapText="1"/>
    </xf>
    <xf numFmtId="38" fontId="8" fillId="2" borderId="1" xfId="1" applyFont="1" applyFill="1" applyBorder="1" applyAlignment="1">
      <alignment horizontal="right" vertical="center" wrapText="1"/>
    </xf>
    <xf numFmtId="0" fontId="10" fillId="0" borderId="0" xfId="0" applyFont="1">
      <alignment vertical="center"/>
    </xf>
    <xf numFmtId="0" fontId="10" fillId="0" borderId="9"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6" borderId="14" xfId="0" applyFont="1" applyFill="1" applyBorder="1" applyAlignment="1">
      <alignment horizontal="center" vertical="center"/>
    </xf>
    <xf numFmtId="0" fontId="12" fillId="2" borderId="5" xfId="0" applyFont="1" applyFill="1" applyBorder="1">
      <alignment vertical="center"/>
    </xf>
    <xf numFmtId="0" fontId="12" fillId="2" borderId="13" xfId="0" applyFont="1" applyFill="1" applyBorder="1">
      <alignment vertical="center"/>
    </xf>
    <xf numFmtId="0" fontId="12" fillId="2" borderId="1" xfId="0" applyFont="1" applyFill="1" applyBorder="1">
      <alignment vertical="center"/>
    </xf>
    <xf numFmtId="0" fontId="12" fillId="2" borderId="10" xfId="0" applyFont="1" applyFill="1" applyBorder="1">
      <alignment vertical="center"/>
    </xf>
    <xf numFmtId="0" fontId="12" fillId="2" borderId="11" xfId="0" applyFont="1" applyFill="1" applyBorder="1">
      <alignment vertical="center"/>
    </xf>
    <xf numFmtId="0" fontId="12" fillId="2" borderId="12" xfId="0" applyFont="1" applyFill="1" applyBorder="1">
      <alignment vertical="center"/>
    </xf>
    <xf numFmtId="38" fontId="8" fillId="0" borderId="1" xfId="1" applyFont="1" applyFill="1" applyBorder="1" applyAlignment="1">
      <alignment horizontal="right" vertical="center" wrapText="1"/>
    </xf>
    <xf numFmtId="38" fontId="8" fillId="0" borderId="1" xfId="1" applyFont="1" applyFill="1" applyBorder="1" applyAlignment="1">
      <alignment horizontal="center" vertical="center" wrapText="1"/>
    </xf>
    <xf numFmtId="0" fontId="5" fillId="0" borderId="0" xfId="0" applyFont="1" applyAlignment="1">
      <alignment horizontal="right"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 xfId="0" applyFont="1" applyFill="1" applyBorder="1" applyAlignment="1">
      <alignment horizontal="center" vertical="center"/>
    </xf>
    <xf numFmtId="38" fontId="5" fillId="0" borderId="0" xfId="0" applyNumberFormat="1" applyFont="1" applyAlignment="1">
      <alignment horizontal="right" vertical="center"/>
    </xf>
    <xf numFmtId="0" fontId="7" fillId="6" borderId="15" xfId="0" applyFont="1" applyFill="1" applyBorder="1" applyAlignment="1">
      <alignment horizontal="center" vertical="center"/>
    </xf>
    <xf numFmtId="0" fontId="6" fillId="0" borderId="3" xfId="0" applyFont="1" applyBorder="1">
      <alignment vertical="center"/>
    </xf>
    <xf numFmtId="0" fontId="6" fillId="0" borderId="5" xfId="0" applyFont="1" applyBorder="1">
      <alignment vertical="center"/>
    </xf>
    <xf numFmtId="0" fontId="6" fillId="0" borderId="4" xfId="0" applyFont="1" applyBorder="1">
      <alignment vertical="center"/>
    </xf>
    <xf numFmtId="0" fontId="6" fillId="0" borderId="1" xfId="0" applyFont="1" applyBorder="1">
      <alignment vertical="center"/>
    </xf>
    <xf numFmtId="0" fontId="8" fillId="0" borderId="0" xfId="0" applyFont="1" applyAlignment="1">
      <alignment horizontal="left" vertical="center" wrapText="1" readingOrder="1"/>
    </xf>
    <xf numFmtId="0" fontId="8" fillId="0" borderId="0" xfId="0" applyFont="1" applyAlignment="1">
      <alignment horizontal="center" vertical="center" wrapText="1" readingOrder="1"/>
    </xf>
    <xf numFmtId="0" fontId="13" fillId="0" borderId="0" xfId="0" applyFont="1" applyAlignment="1">
      <alignment horizontal="left" vertical="center"/>
    </xf>
    <xf numFmtId="0" fontId="7" fillId="6" borderId="23" xfId="0" applyFont="1" applyFill="1" applyBorder="1" applyAlignment="1">
      <alignment horizontal="center" vertical="center"/>
    </xf>
    <xf numFmtId="38" fontId="8" fillId="7"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right" vertical="center"/>
    </xf>
    <xf numFmtId="0" fontId="6" fillId="3" borderId="5" xfId="0" applyFont="1" applyFill="1" applyBorder="1" applyAlignment="1">
      <alignment horizontal="center" vertical="center"/>
    </xf>
    <xf numFmtId="0" fontId="6" fillId="3" borderId="19" xfId="0" applyFont="1" applyFill="1" applyBorder="1" applyAlignment="1">
      <alignment vertical="center"/>
    </xf>
    <xf numFmtId="38" fontId="11" fillId="0" borderId="14" xfId="1" applyFont="1" applyBorder="1" applyAlignment="1">
      <alignment horizontal="right" vertical="center"/>
    </xf>
    <xf numFmtId="38" fontId="14" fillId="0" borderId="23" xfId="1" applyFont="1" applyBorder="1" applyAlignment="1">
      <alignment horizontal="right" vertical="center"/>
    </xf>
    <xf numFmtId="38" fontId="15" fillId="2" borderId="1" xfId="1" applyFont="1" applyFill="1" applyBorder="1" applyAlignment="1">
      <alignment horizontal="right" vertical="center" wrapText="1"/>
    </xf>
    <xf numFmtId="38" fontId="15" fillId="7" borderId="1" xfId="1" applyFont="1" applyFill="1" applyBorder="1" applyAlignment="1">
      <alignment horizontal="right" vertical="center" wrapText="1"/>
    </xf>
    <xf numFmtId="0" fontId="7" fillId="3" borderId="1" xfId="0" applyFont="1" applyFill="1" applyBorder="1" applyAlignment="1">
      <alignment horizontal="center" vertical="center"/>
    </xf>
    <xf numFmtId="0" fontId="17" fillId="0" borderId="0" xfId="4" applyFont="1"/>
    <xf numFmtId="0" fontId="18" fillId="0" borderId="0" xfId="5" applyFont="1"/>
    <xf numFmtId="0" fontId="19" fillId="0" borderId="0" xfId="5" applyFont="1"/>
    <xf numFmtId="0" fontId="18" fillId="0" borderId="0" xfId="5" applyFont="1" applyAlignment="1">
      <alignment horizontal="right" vertical="center"/>
    </xf>
    <xf numFmtId="0" fontId="17" fillId="0" borderId="0" xfId="5" applyFont="1" applyAlignment="1">
      <alignment horizontal="center"/>
    </xf>
    <xf numFmtId="0" fontId="20" fillId="0" borderId="0" xfId="5" applyFont="1"/>
    <xf numFmtId="20" fontId="18" fillId="0" borderId="0" xfId="5" applyNumberFormat="1" applyFont="1"/>
    <xf numFmtId="0" fontId="21" fillId="0" borderId="0" xfId="5" applyFont="1"/>
    <xf numFmtId="38" fontId="21" fillId="0" borderId="20" xfId="5" applyNumberFormat="1" applyFont="1" applyBorder="1"/>
    <xf numFmtId="0" fontId="22" fillId="0" borderId="0" xfId="5" applyFont="1"/>
    <xf numFmtId="0" fontId="23" fillId="0" borderId="0" xfId="5" applyFont="1"/>
    <xf numFmtId="0" fontId="24" fillId="0" borderId="0" xfId="5" applyFont="1"/>
    <xf numFmtId="0" fontId="18" fillId="0" borderId="0" xfId="5" applyFont="1" applyAlignment="1">
      <alignment vertical="center"/>
    </xf>
    <xf numFmtId="0" fontId="20" fillId="0" borderId="0" xfId="5" applyFont="1" applyAlignment="1">
      <alignment vertical="center"/>
    </xf>
    <xf numFmtId="38" fontId="11" fillId="0" borderId="25" xfId="1" applyFont="1" applyBorder="1" applyAlignment="1">
      <alignment horizontal="right" vertical="center"/>
    </xf>
    <xf numFmtId="38" fontId="14" fillId="0" borderId="14" xfId="1" applyFont="1" applyBorder="1" applyAlignment="1">
      <alignment horizontal="right" vertical="center"/>
    </xf>
    <xf numFmtId="38" fontId="14" fillId="0" borderId="15" xfId="1" applyFont="1" applyBorder="1" applyAlignment="1">
      <alignment horizontal="right" vertical="center"/>
    </xf>
    <xf numFmtId="0" fontId="5" fillId="0" borderId="0" xfId="0" applyFont="1" applyAlignment="1">
      <alignment horizontal="left" vertical="center"/>
    </xf>
    <xf numFmtId="0" fontId="6" fillId="0" borderId="0" xfId="0" applyFont="1" applyAlignment="1">
      <alignment horizontal="left" vertical="center"/>
    </xf>
    <xf numFmtId="0" fontId="26" fillId="0" borderId="0" xfId="5" applyFont="1"/>
    <xf numFmtId="38" fontId="26" fillId="0" borderId="20" xfId="5" applyNumberFormat="1" applyFont="1" applyBorder="1"/>
    <xf numFmtId="0" fontId="18" fillId="8" borderId="24" xfId="5" applyFont="1" applyFill="1" applyBorder="1" applyAlignment="1">
      <alignment horizontal="left"/>
    </xf>
    <xf numFmtId="0" fontId="0" fillId="2" borderId="1" xfId="0" applyFill="1" applyBorder="1" applyAlignment="1">
      <alignment horizontal="center" vertical="center"/>
    </xf>
    <xf numFmtId="0" fontId="6" fillId="4" borderId="2" xfId="0" applyFont="1" applyFill="1" applyBorder="1" applyAlignment="1">
      <alignment horizontal="center" vertical="center"/>
    </xf>
    <xf numFmtId="0" fontId="6" fillId="4" borderId="6"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0" borderId="0" xfId="0" applyFont="1" applyAlignment="1">
      <alignment vertical="center"/>
    </xf>
  </cellXfs>
  <cellStyles count="6">
    <cellStyle name="桁区切り" xfId="1" builtinId="6"/>
    <cellStyle name="桁区切り 2" xfId="3" xr:uid="{00000000-0005-0000-0000-000001000000}"/>
    <cellStyle name="標準" xfId="0" builtinId="0"/>
    <cellStyle name="標準 2" xfId="2" xr:uid="{00000000-0005-0000-0000-000003000000}"/>
    <cellStyle name="標準 2 2" xfId="4" xr:uid="{C2714397-3EA6-44C3-8B32-5AD9B64939A5}"/>
    <cellStyle name="標準 2 3" xfId="5" xr:uid="{205716C2-F1C0-4C12-B8AD-B28ED6CAD81A}"/>
  </cellStyles>
  <dxfs count="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311564</xdr:colOff>
      <xdr:row>4</xdr:row>
      <xdr:rowOff>74544</xdr:rowOff>
    </xdr:from>
    <xdr:to>
      <xdr:col>7</xdr:col>
      <xdr:colOff>30561</xdr:colOff>
      <xdr:row>5</xdr:row>
      <xdr:rowOff>190293</xdr:rowOff>
    </xdr:to>
    <xdr:sp macro="" textlink="">
      <xdr:nvSpPr>
        <xdr:cNvPr id="2" name="吹き出し: 角を丸めた四角形 1">
          <a:extLst>
            <a:ext uri="{FF2B5EF4-FFF2-40B4-BE49-F238E27FC236}">
              <a16:creationId xmlns:a16="http://schemas.microsoft.com/office/drawing/2014/main" id="{CA68F7CA-C885-4E5C-BC7C-539D738A5CA5}"/>
            </a:ext>
          </a:extLst>
        </xdr:cNvPr>
        <xdr:cNvSpPr/>
      </xdr:nvSpPr>
      <xdr:spPr>
        <a:xfrm>
          <a:off x="1943238" y="1192696"/>
          <a:ext cx="1673693" cy="422206"/>
        </a:xfrm>
        <a:prstGeom prst="wedgeRoundRectCallout">
          <a:avLst>
            <a:gd name="adj1" fmla="val 125005"/>
            <a:gd name="adj2" fmla="val 42336"/>
            <a:gd name="adj3" fmla="val 16667"/>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年度内に完了予定か。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27ED7-C52F-47DC-97E2-C61979DA7907}">
  <sheetPr>
    <pageSetUpPr fitToPage="1"/>
  </sheetPr>
  <dimension ref="A1:J18"/>
  <sheetViews>
    <sheetView showGridLines="0" tabSelected="1" view="pageBreakPreview" zoomScaleNormal="85" zoomScaleSheetLayoutView="100" workbookViewId="0">
      <selection activeCell="I10" sqref="I10"/>
    </sheetView>
  </sheetViews>
  <sheetFormatPr defaultRowHeight="17.25" x14ac:dyDescent="0.3"/>
  <cols>
    <col min="1" max="1" width="6.625" style="60" customWidth="1"/>
    <col min="2" max="2" width="38.375" style="60" customWidth="1"/>
    <col min="3" max="3" width="39.625" style="60" customWidth="1"/>
    <col min="4" max="4" width="8.5" style="60" customWidth="1"/>
    <col min="5" max="6" width="6.5" style="60" customWidth="1"/>
    <col min="7" max="7" width="8.75" style="60" customWidth="1"/>
    <col min="8" max="15" width="15.5" style="60" customWidth="1"/>
    <col min="16" max="16" width="17.75" style="60" customWidth="1"/>
    <col min="17" max="17" width="47" style="60" customWidth="1"/>
    <col min="18" max="16384" width="9" style="60"/>
  </cols>
  <sheetData>
    <row r="1" spans="1:10" ht="25.5" x14ac:dyDescent="0.5">
      <c r="A1" s="59"/>
      <c r="D1" s="61"/>
      <c r="H1" s="62" t="s">
        <v>109</v>
      </c>
    </row>
    <row r="2" spans="1:10" ht="26.25" thickBot="1" x14ac:dyDescent="0.55000000000000004">
      <c r="A2" s="59"/>
      <c r="C2" s="63" t="s">
        <v>88</v>
      </c>
      <c r="D2" s="61"/>
      <c r="H2" s="62"/>
    </row>
    <row r="3" spans="1:10" ht="18" thickBot="1" x14ac:dyDescent="0.35">
      <c r="D3" s="64" t="s">
        <v>89</v>
      </c>
      <c r="E3" s="80" t="s">
        <v>90</v>
      </c>
      <c r="F3" s="80"/>
      <c r="G3" s="80"/>
      <c r="H3" s="80"/>
    </row>
    <row r="4" spans="1:10" ht="39.950000000000003" customHeight="1" x14ac:dyDescent="0.3">
      <c r="A4" s="60" t="s">
        <v>105</v>
      </c>
      <c r="C4" s="65"/>
    </row>
    <row r="6" spans="1:10" ht="39.950000000000003" customHeight="1" x14ac:dyDescent="0.35">
      <c r="B6" s="66" t="s">
        <v>91</v>
      </c>
      <c r="C6" s="67">
        <f>構築費用!F44</f>
        <v>0</v>
      </c>
      <c r="D6" s="66" t="s">
        <v>92</v>
      </c>
      <c r="E6" s="60" t="s">
        <v>101</v>
      </c>
    </row>
    <row r="7" spans="1:10" ht="39.950000000000003" customHeight="1" x14ac:dyDescent="0.35">
      <c r="B7" s="78" t="s">
        <v>107</v>
      </c>
      <c r="C7" s="79">
        <f>構築費用!F46</f>
        <v>0</v>
      </c>
      <c r="D7" s="78" t="s">
        <v>92</v>
      </c>
    </row>
    <row r="8" spans="1:10" ht="39.950000000000003" customHeight="1" x14ac:dyDescent="0.35">
      <c r="B8" s="78" t="s">
        <v>106</v>
      </c>
      <c r="C8" s="79">
        <f>構築費用!F47</f>
        <v>0</v>
      </c>
      <c r="D8" s="78" t="s">
        <v>92</v>
      </c>
    </row>
    <row r="9" spans="1:10" ht="20.25" x14ac:dyDescent="0.35">
      <c r="B9" s="66"/>
      <c r="C9" s="66"/>
      <c r="D9" s="66"/>
    </row>
    <row r="10" spans="1:10" ht="39.950000000000003" customHeight="1" x14ac:dyDescent="0.35">
      <c r="B10" s="66" t="s">
        <v>103</v>
      </c>
      <c r="C10" s="67">
        <f>運用保守費用!E7</f>
        <v>0</v>
      </c>
      <c r="D10" s="66" t="s">
        <v>92</v>
      </c>
      <c r="E10" s="60" t="s">
        <v>102</v>
      </c>
    </row>
    <row r="11" spans="1:10" ht="39.950000000000003" customHeight="1" x14ac:dyDescent="0.35">
      <c r="B11" s="78" t="s">
        <v>108</v>
      </c>
      <c r="C11" s="79">
        <f>運用保守費用!F4</f>
        <v>0</v>
      </c>
      <c r="D11" s="78" t="s">
        <v>92</v>
      </c>
    </row>
    <row r="12" spans="1:10" ht="20.25" x14ac:dyDescent="0.35">
      <c r="B12" s="66"/>
      <c r="C12" s="66"/>
      <c r="D12" s="66"/>
    </row>
    <row r="13" spans="1:10" ht="39.950000000000003" customHeight="1" x14ac:dyDescent="0.35">
      <c r="B13" s="66" t="s">
        <v>93</v>
      </c>
      <c r="C13" s="67">
        <f>C6+C10</f>
        <v>0</v>
      </c>
      <c r="D13" s="66" t="s">
        <v>92</v>
      </c>
      <c r="E13" s="60" t="s">
        <v>94</v>
      </c>
    </row>
    <row r="14" spans="1:10" ht="39.950000000000003" customHeight="1" x14ac:dyDescent="0.35">
      <c r="A14" s="68"/>
      <c r="B14" s="69"/>
      <c r="C14" s="69"/>
      <c r="D14" s="69"/>
      <c r="E14" s="68"/>
      <c r="F14" s="68"/>
      <c r="G14" s="68"/>
      <c r="H14" s="68"/>
      <c r="I14" s="68"/>
      <c r="J14" s="68"/>
    </row>
    <row r="15" spans="1:10" x14ac:dyDescent="0.3">
      <c r="B15" s="70"/>
    </row>
    <row r="16" spans="1:10" x14ac:dyDescent="0.3">
      <c r="A16" s="71" t="s">
        <v>95</v>
      </c>
      <c r="B16" s="71"/>
      <c r="C16" s="71"/>
      <c r="D16" s="71"/>
      <c r="E16" s="71"/>
      <c r="F16" s="71"/>
      <c r="G16" s="71"/>
      <c r="H16" s="71"/>
      <c r="I16" s="71"/>
      <c r="J16" s="71"/>
    </row>
    <row r="17" spans="1:10" x14ac:dyDescent="0.3">
      <c r="A17" s="71" t="s">
        <v>96</v>
      </c>
      <c r="B17" s="71"/>
      <c r="C17" s="71"/>
      <c r="D17" s="71"/>
      <c r="E17" s="71"/>
      <c r="F17" s="71"/>
      <c r="G17" s="71"/>
      <c r="H17" s="71"/>
      <c r="I17" s="71"/>
      <c r="J17" s="71"/>
    </row>
    <row r="18" spans="1:10" x14ac:dyDescent="0.3">
      <c r="A18" s="72" t="s">
        <v>104</v>
      </c>
      <c r="B18" s="71"/>
      <c r="C18" s="71"/>
      <c r="D18" s="71"/>
      <c r="E18" s="71"/>
      <c r="F18" s="71"/>
      <c r="G18" s="71"/>
      <c r="H18" s="71"/>
      <c r="I18" s="71"/>
      <c r="J18" s="71"/>
    </row>
  </sheetData>
  <mergeCells count="1">
    <mergeCell ref="E3:H3"/>
  </mergeCells>
  <phoneticPr fontId="2"/>
  <printOptions horizontalCentered="1"/>
  <pageMargins left="0.7" right="0.7" top="0.75" bottom="0.75" header="0.3" footer="0.3"/>
  <pageSetup paperSize="8" orientation="landscape" horizontalDpi="300" verticalDpi="300"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0"/>
  <sheetViews>
    <sheetView view="pageBreakPreview" zoomScale="55" zoomScaleNormal="100" zoomScaleSheetLayoutView="55" workbookViewId="0">
      <pane xSplit="5" ySplit="4" topLeftCell="F18" activePane="bottomRight" state="frozen"/>
      <selection pane="topRight" activeCell="C8" sqref="C8:E8"/>
      <selection pane="bottomLeft" activeCell="C8" sqref="C8:E8"/>
      <selection pane="bottomRight" activeCell="B34" sqref="B34"/>
    </sheetView>
  </sheetViews>
  <sheetFormatPr defaultColWidth="8.625" defaultRowHeight="15.75" x14ac:dyDescent="0.4"/>
  <cols>
    <col min="1" max="1" width="4.875" style="3" customWidth="1"/>
    <col min="2" max="2" width="19.875" style="3" customWidth="1"/>
    <col min="3" max="3" width="21.125" style="3" customWidth="1"/>
    <col min="4" max="4" width="29.75" style="3" customWidth="1"/>
    <col min="5" max="5" width="6.5" style="15" bestFit="1" customWidth="1"/>
    <col min="6" max="10" width="23.375" style="35" bestFit="1" customWidth="1"/>
    <col min="11" max="16384" width="8.625" style="3"/>
  </cols>
  <sheetData>
    <row r="1" spans="1:12" ht="77.099999999999994" customHeight="1" x14ac:dyDescent="0.4">
      <c r="A1" s="47" t="s">
        <v>82</v>
      </c>
      <c r="C1" s="2"/>
      <c r="D1" s="2"/>
      <c r="E1" s="14"/>
      <c r="F1" s="16"/>
      <c r="G1" s="16"/>
      <c r="H1" s="16"/>
      <c r="I1" s="16"/>
      <c r="J1" s="16"/>
    </row>
    <row r="2" spans="1:12" x14ac:dyDescent="0.4">
      <c r="A2" s="94" t="s">
        <v>2</v>
      </c>
      <c r="B2" s="94" t="s">
        <v>3</v>
      </c>
      <c r="C2" s="94"/>
      <c r="D2" s="94" t="s">
        <v>4</v>
      </c>
      <c r="E2" s="95" t="s">
        <v>76</v>
      </c>
      <c r="F2" s="87" t="s">
        <v>81</v>
      </c>
      <c r="G2" s="88"/>
      <c r="H2" s="88"/>
      <c r="I2" s="88"/>
      <c r="J2" s="89"/>
      <c r="K2" s="82" t="s">
        <v>78</v>
      </c>
      <c r="L2" s="83"/>
    </row>
    <row r="3" spans="1:12" x14ac:dyDescent="0.4">
      <c r="A3" s="94"/>
      <c r="B3" s="38" t="s">
        <v>6</v>
      </c>
      <c r="C3" s="38" t="s">
        <v>7</v>
      </c>
      <c r="D3" s="94"/>
      <c r="E3" s="96"/>
      <c r="F3" s="53"/>
      <c r="G3" s="93" t="s">
        <v>74</v>
      </c>
      <c r="H3" s="93"/>
      <c r="I3" s="93"/>
      <c r="J3" s="58" t="s">
        <v>75</v>
      </c>
      <c r="K3" s="4" t="s">
        <v>8</v>
      </c>
      <c r="L3" s="4" t="s">
        <v>9</v>
      </c>
    </row>
    <row r="4" spans="1:12" x14ac:dyDescent="0.4">
      <c r="A4" s="38"/>
      <c r="B4" s="36"/>
      <c r="C4" s="36"/>
      <c r="D4" s="38"/>
      <c r="E4" s="52"/>
      <c r="F4" s="37" t="s">
        <v>10</v>
      </c>
      <c r="G4" s="37" t="s">
        <v>11</v>
      </c>
      <c r="H4" s="37" t="s">
        <v>12</v>
      </c>
      <c r="I4" s="37" t="s">
        <v>13</v>
      </c>
      <c r="J4" s="37" t="s">
        <v>84</v>
      </c>
      <c r="K4" s="4"/>
      <c r="L4" s="4"/>
    </row>
    <row r="5" spans="1:12" ht="47.25" x14ac:dyDescent="0.4">
      <c r="A5" s="5">
        <v>1</v>
      </c>
      <c r="B5" s="6" t="s">
        <v>14</v>
      </c>
      <c r="C5" s="6" t="s">
        <v>15</v>
      </c>
      <c r="D5" s="7" t="s">
        <v>16</v>
      </c>
      <c r="E5" s="20" t="s">
        <v>17</v>
      </c>
      <c r="F5" s="56">
        <f>SUM(G5:J5)</f>
        <v>0</v>
      </c>
      <c r="G5" s="21"/>
      <c r="H5" s="21"/>
      <c r="I5" s="21"/>
      <c r="J5" s="21"/>
      <c r="K5" s="8" t="s">
        <v>17</v>
      </c>
      <c r="L5" s="9" t="s">
        <v>18</v>
      </c>
    </row>
    <row r="6" spans="1:12" ht="28.5" customHeight="1" x14ac:dyDescent="0.4">
      <c r="A6" s="5">
        <f>A5+1</f>
        <v>2</v>
      </c>
      <c r="B6" s="10"/>
      <c r="C6" s="41"/>
      <c r="D6" s="7" t="s">
        <v>19</v>
      </c>
      <c r="E6" s="20" t="s">
        <v>17</v>
      </c>
      <c r="F6" s="56">
        <f t="shared" ref="F6:F33" si="0">SUM(G6:J6)</f>
        <v>0</v>
      </c>
      <c r="G6" s="21"/>
      <c r="H6" s="21"/>
      <c r="I6" s="21"/>
      <c r="J6" s="21"/>
      <c r="K6" s="8" t="s">
        <v>17</v>
      </c>
      <c r="L6" s="9" t="s">
        <v>18</v>
      </c>
    </row>
    <row r="7" spans="1:12" ht="28.5" customHeight="1" x14ac:dyDescent="0.4">
      <c r="A7" s="5">
        <f t="shared" ref="A7:A33" si="1">A6+1</f>
        <v>3</v>
      </c>
      <c r="B7" s="10"/>
      <c r="C7" s="41"/>
      <c r="D7" s="7" t="s">
        <v>20</v>
      </c>
      <c r="E7" s="20" t="s">
        <v>17</v>
      </c>
      <c r="F7" s="56">
        <f t="shared" si="0"/>
        <v>0</v>
      </c>
      <c r="G7" s="21"/>
      <c r="H7" s="21"/>
      <c r="I7" s="21"/>
      <c r="J7" s="21"/>
      <c r="K7" s="8" t="s">
        <v>17</v>
      </c>
      <c r="L7" s="9" t="s">
        <v>18</v>
      </c>
    </row>
    <row r="8" spans="1:12" ht="28.5" customHeight="1" x14ac:dyDescent="0.4">
      <c r="A8" s="5">
        <f t="shared" si="1"/>
        <v>4</v>
      </c>
      <c r="B8" s="10"/>
      <c r="C8" s="41"/>
      <c r="D8" s="7" t="s">
        <v>21</v>
      </c>
      <c r="E8" s="20" t="s">
        <v>17</v>
      </c>
      <c r="F8" s="56">
        <f t="shared" si="0"/>
        <v>0</v>
      </c>
      <c r="G8" s="21"/>
      <c r="H8" s="21"/>
      <c r="I8" s="21"/>
      <c r="J8" s="21"/>
      <c r="K8" s="8" t="s">
        <v>17</v>
      </c>
      <c r="L8" s="9" t="s">
        <v>18</v>
      </c>
    </row>
    <row r="9" spans="1:12" ht="28.5" hidden="1" customHeight="1" x14ac:dyDescent="0.4">
      <c r="A9" s="5">
        <f t="shared" si="1"/>
        <v>5</v>
      </c>
      <c r="B9" s="11"/>
      <c r="C9" s="42"/>
      <c r="D9" s="7" t="s">
        <v>22</v>
      </c>
      <c r="E9" s="34" t="s">
        <v>73</v>
      </c>
      <c r="F9" s="56">
        <f t="shared" si="0"/>
        <v>0</v>
      </c>
      <c r="G9" s="21"/>
      <c r="H9" s="21"/>
      <c r="I9" s="21"/>
      <c r="J9" s="21"/>
      <c r="K9" s="9" t="s">
        <v>18</v>
      </c>
      <c r="L9" s="9" t="s">
        <v>5</v>
      </c>
    </row>
    <row r="10" spans="1:12" ht="28.5" customHeight="1" x14ac:dyDescent="0.4">
      <c r="A10" s="5">
        <f>A9</f>
        <v>5</v>
      </c>
      <c r="B10" s="6" t="s">
        <v>23</v>
      </c>
      <c r="C10" s="43" t="s">
        <v>24</v>
      </c>
      <c r="D10" s="7" t="s">
        <v>25</v>
      </c>
      <c r="E10" s="20" t="s">
        <v>17</v>
      </c>
      <c r="F10" s="56">
        <f t="shared" si="0"/>
        <v>0</v>
      </c>
      <c r="G10" s="21"/>
      <c r="H10" s="21"/>
      <c r="I10" s="21"/>
      <c r="J10" s="21"/>
      <c r="K10" s="8" t="s">
        <v>17</v>
      </c>
      <c r="L10" s="9" t="s">
        <v>18</v>
      </c>
    </row>
    <row r="11" spans="1:12" ht="28.5" customHeight="1" x14ac:dyDescent="0.4">
      <c r="A11" s="5">
        <f t="shared" si="1"/>
        <v>6</v>
      </c>
      <c r="B11" s="10"/>
      <c r="C11" s="41"/>
      <c r="D11" s="7" t="s">
        <v>26</v>
      </c>
      <c r="E11" s="20" t="s">
        <v>17</v>
      </c>
      <c r="F11" s="56">
        <f t="shared" si="0"/>
        <v>0</v>
      </c>
      <c r="G11" s="21"/>
      <c r="H11" s="21"/>
      <c r="I11" s="21"/>
      <c r="J11" s="21"/>
      <c r="K11" s="8" t="s">
        <v>17</v>
      </c>
      <c r="L11" s="9" t="s">
        <v>18</v>
      </c>
    </row>
    <row r="12" spans="1:12" ht="28.5" customHeight="1" x14ac:dyDescent="0.4">
      <c r="A12" s="5">
        <f t="shared" si="1"/>
        <v>7</v>
      </c>
      <c r="B12" s="10"/>
      <c r="C12" s="41"/>
      <c r="D12" s="12" t="s">
        <v>27</v>
      </c>
      <c r="E12" s="20" t="s">
        <v>17</v>
      </c>
      <c r="F12" s="56">
        <f t="shared" si="0"/>
        <v>0</v>
      </c>
      <c r="G12" s="21"/>
      <c r="H12" s="21"/>
      <c r="I12" s="21"/>
      <c r="J12" s="21"/>
      <c r="K12" s="8" t="s">
        <v>17</v>
      </c>
      <c r="L12" s="9" t="s">
        <v>18</v>
      </c>
    </row>
    <row r="13" spans="1:12" ht="28.5" customHeight="1" x14ac:dyDescent="0.4">
      <c r="A13" s="5">
        <f t="shared" si="1"/>
        <v>8</v>
      </c>
      <c r="B13" s="10"/>
      <c r="C13" s="41"/>
      <c r="D13" s="7" t="s">
        <v>28</v>
      </c>
      <c r="E13" s="49" t="s">
        <v>17</v>
      </c>
      <c r="F13" s="57">
        <f t="shared" si="0"/>
        <v>0</v>
      </c>
      <c r="G13" s="33"/>
      <c r="H13" s="33"/>
      <c r="I13" s="33"/>
      <c r="J13" s="33"/>
      <c r="K13" s="9" t="s">
        <v>18</v>
      </c>
      <c r="L13" s="9" t="s">
        <v>17</v>
      </c>
    </row>
    <row r="14" spans="1:12" ht="28.5" customHeight="1" x14ac:dyDescent="0.4">
      <c r="A14" s="5">
        <f t="shared" si="1"/>
        <v>9</v>
      </c>
      <c r="B14" s="10"/>
      <c r="C14" s="42"/>
      <c r="D14" s="7" t="s">
        <v>29</v>
      </c>
      <c r="E14" s="20" t="s">
        <v>17</v>
      </c>
      <c r="F14" s="56">
        <f t="shared" si="0"/>
        <v>0</v>
      </c>
      <c r="G14" s="21"/>
      <c r="H14" s="21"/>
      <c r="I14" s="21"/>
      <c r="J14" s="21"/>
      <c r="K14" s="8" t="s">
        <v>17</v>
      </c>
      <c r="L14" s="9" t="s">
        <v>18</v>
      </c>
    </row>
    <row r="15" spans="1:12" ht="28.5" customHeight="1" x14ac:dyDescent="0.4">
      <c r="A15" s="5">
        <f t="shared" si="1"/>
        <v>10</v>
      </c>
      <c r="B15" s="10"/>
      <c r="C15" s="10" t="s">
        <v>30</v>
      </c>
      <c r="D15" s="12" t="s">
        <v>31</v>
      </c>
      <c r="E15" s="20" t="s">
        <v>17</v>
      </c>
      <c r="F15" s="56">
        <f t="shared" si="0"/>
        <v>0</v>
      </c>
      <c r="G15" s="21"/>
      <c r="H15" s="21"/>
      <c r="I15" s="21"/>
      <c r="J15" s="21"/>
      <c r="K15" s="8" t="s">
        <v>17</v>
      </c>
      <c r="L15" s="9" t="s">
        <v>18</v>
      </c>
    </row>
    <row r="16" spans="1:12" ht="28.5" customHeight="1" x14ac:dyDescent="0.4">
      <c r="A16" s="5">
        <f t="shared" si="1"/>
        <v>11</v>
      </c>
      <c r="B16" s="10"/>
      <c r="C16" s="41"/>
      <c r="D16" s="7" t="s">
        <v>32</v>
      </c>
      <c r="E16" s="20" t="s">
        <v>17</v>
      </c>
      <c r="F16" s="56">
        <f t="shared" si="0"/>
        <v>0</v>
      </c>
      <c r="G16" s="21"/>
      <c r="H16" s="21"/>
      <c r="I16" s="21"/>
      <c r="J16" s="21"/>
      <c r="K16" s="8" t="s">
        <v>17</v>
      </c>
      <c r="L16" s="9" t="s">
        <v>18</v>
      </c>
    </row>
    <row r="17" spans="1:12" ht="31.5" hidden="1" x14ac:dyDescent="0.4">
      <c r="A17" s="5">
        <f t="shared" si="1"/>
        <v>12</v>
      </c>
      <c r="B17" s="10"/>
      <c r="C17" s="13" t="s">
        <v>33</v>
      </c>
      <c r="D17" s="7" t="s">
        <v>34</v>
      </c>
      <c r="E17" s="34" t="s">
        <v>73</v>
      </c>
      <c r="F17" s="56">
        <f t="shared" si="0"/>
        <v>0</v>
      </c>
      <c r="G17" s="21"/>
      <c r="H17" s="21"/>
      <c r="I17" s="21"/>
      <c r="J17" s="21"/>
      <c r="K17" s="9" t="s">
        <v>18</v>
      </c>
      <c r="L17" s="9" t="s">
        <v>17</v>
      </c>
    </row>
    <row r="18" spans="1:12" ht="28.5" customHeight="1" x14ac:dyDescent="0.4">
      <c r="A18" s="5">
        <f t="shared" si="1"/>
        <v>13</v>
      </c>
      <c r="B18" s="10"/>
      <c r="C18" s="10" t="s">
        <v>35</v>
      </c>
      <c r="D18" s="7" t="s">
        <v>36</v>
      </c>
      <c r="E18" s="20" t="s">
        <v>17</v>
      </c>
      <c r="F18" s="56">
        <f t="shared" si="0"/>
        <v>0</v>
      </c>
      <c r="G18" s="21"/>
      <c r="H18" s="21"/>
      <c r="I18" s="21"/>
      <c r="J18" s="21"/>
      <c r="K18" s="8" t="s">
        <v>17</v>
      </c>
      <c r="L18" s="9" t="s">
        <v>18</v>
      </c>
    </row>
    <row r="19" spans="1:12" ht="28.5" customHeight="1" x14ac:dyDescent="0.4">
      <c r="A19" s="5">
        <f t="shared" si="1"/>
        <v>14</v>
      </c>
      <c r="B19" s="10"/>
      <c r="C19" s="41"/>
      <c r="D19" s="7" t="s">
        <v>37</v>
      </c>
      <c r="E19" s="20" t="s">
        <v>17</v>
      </c>
      <c r="F19" s="56">
        <f t="shared" si="0"/>
        <v>0</v>
      </c>
      <c r="G19" s="21"/>
      <c r="H19" s="21"/>
      <c r="I19" s="21"/>
      <c r="J19" s="21"/>
      <c r="K19" s="9" t="s">
        <v>17</v>
      </c>
      <c r="L19" s="9" t="s">
        <v>18</v>
      </c>
    </row>
    <row r="20" spans="1:12" ht="28.5" hidden="1" customHeight="1" x14ac:dyDescent="0.4">
      <c r="A20" s="5">
        <f t="shared" si="1"/>
        <v>15</v>
      </c>
      <c r="B20" s="10"/>
      <c r="C20" s="42"/>
      <c r="D20" s="7" t="s">
        <v>38</v>
      </c>
      <c r="E20" s="34" t="s">
        <v>73</v>
      </c>
      <c r="F20" s="56">
        <f t="shared" si="0"/>
        <v>0</v>
      </c>
      <c r="G20" s="21"/>
      <c r="H20" s="21"/>
      <c r="I20" s="21"/>
      <c r="J20" s="21"/>
      <c r="K20" s="9" t="s">
        <v>18</v>
      </c>
      <c r="L20" s="9" t="s">
        <v>17</v>
      </c>
    </row>
    <row r="21" spans="1:12" ht="30" hidden="1" x14ac:dyDescent="0.4">
      <c r="A21" s="5">
        <f t="shared" si="1"/>
        <v>16</v>
      </c>
      <c r="B21" s="11"/>
      <c r="C21" s="44" t="s">
        <v>39</v>
      </c>
      <c r="D21" s="7" t="s">
        <v>40</v>
      </c>
      <c r="E21" s="34" t="s">
        <v>73</v>
      </c>
      <c r="F21" s="56">
        <f t="shared" si="0"/>
        <v>0</v>
      </c>
      <c r="G21" s="21"/>
      <c r="H21" s="21"/>
      <c r="I21" s="21"/>
      <c r="J21" s="21"/>
      <c r="K21" s="9" t="s">
        <v>18</v>
      </c>
      <c r="L21" s="9" t="s">
        <v>17</v>
      </c>
    </row>
    <row r="22" spans="1:12" ht="31.5" x14ac:dyDescent="0.4">
      <c r="A22" s="5">
        <f>A21-1</f>
        <v>15</v>
      </c>
      <c r="B22" s="10" t="s">
        <v>41</v>
      </c>
      <c r="C22" s="41" t="s">
        <v>42</v>
      </c>
      <c r="D22" s="7" t="s">
        <v>43</v>
      </c>
      <c r="E22" s="20" t="s">
        <v>17</v>
      </c>
      <c r="F22" s="56">
        <f t="shared" si="0"/>
        <v>0</v>
      </c>
      <c r="G22" s="21"/>
      <c r="H22" s="21"/>
      <c r="I22" s="21"/>
      <c r="J22" s="21"/>
      <c r="K22" s="8" t="s">
        <v>17</v>
      </c>
      <c r="L22" s="9" t="s">
        <v>18</v>
      </c>
    </row>
    <row r="23" spans="1:12" ht="28.5" customHeight="1" x14ac:dyDescent="0.4">
      <c r="A23" s="5">
        <f t="shared" si="1"/>
        <v>16</v>
      </c>
      <c r="B23" s="10"/>
      <c r="C23" s="41"/>
      <c r="D23" s="7" t="s">
        <v>44</v>
      </c>
      <c r="E23" s="20" t="s">
        <v>17</v>
      </c>
      <c r="F23" s="56">
        <f t="shared" si="0"/>
        <v>0</v>
      </c>
      <c r="G23" s="21"/>
      <c r="H23" s="21"/>
      <c r="I23" s="21"/>
      <c r="J23" s="21"/>
      <c r="K23" s="8" t="s">
        <v>17</v>
      </c>
      <c r="L23" s="9" t="s">
        <v>18</v>
      </c>
    </row>
    <row r="24" spans="1:12" ht="28.5" customHeight="1" x14ac:dyDescent="0.4">
      <c r="A24" s="5">
        <f t="shared" si="1"/>
        <v>17</v>
      </c>
      <c r="B24" s="10"/>
      <c r="C24" s="41"/>
      <c r="D24" s="7" t="s">
        <v>45</v>
      </c>
      <c r="E24" s="20" t="s">
        <v>17</v>
      </c>
      <c r="F24" s="56">
        <f t="shared" si="0"/>
        <v>0</v>
      </c>
      <c r="G24" s="21"/>
      <c r="H24" s="21"/>
      <c r="I24" s="21"/>
      <c r="J24" s="21"/>
      <c r="K24" s="8" t="s">
        <v>17</v>
      </c>
      <c r="L24" s="9" t="s">
        <v>18</v>
      </c>
    </row>
    <row r="25" spans="1:12" ht="28.5" hidden="1" customHeight="1" x14ac:dyDescent="0.4">
      <c r="A25" s="5">
        <f t="shared" si="1"/>
        <v>18</v>
      </c>
      <c r="B25" s="10"/>
      <c r="C25" s="42"/>
      <c r="D25" s="7" t="s">
        <v>46</v>
      </c>
      <c r="E25" s="34" t="s">
        <v>73</v>
      </c>
      <c r="F25" s="56">
        <f t="shared" si="0"/>
        <v>0</v>
      </c>
      <c r="G25" s="33"/>
      <c r="H25" s="33"/>
      <c r="I25" s="33"/>
      <c r="J25" s="33"/>
      <c r="K25" s="9" t="s">
        <v>18</v>
      </c>
      <c r="L25" s="9" t="s">
        <v>17</v>
      </c>
    </row>
    <row r="26" spans="1:12" ht="28.5" customHeight="1" x14ac:dyDescent="0.4">
      <c r="A26" s="5">
        <f>A25</f>
        <v>18</v>
      </c>
      <c r="B26" s="6" t="s">
        <v>47</v>
      </c>
      <c r="C26" s="43"/>
      <c r="D26" s="7" t="s">
        <v>48</v>
      </c>
      <c r="E26" s="20" t="s">
        <v>17</v>
      </c>
      <c r="F26" s="56">
        <f t="shared" si="0"/>
        <v>0</v>
      </c>
      <c r="G26" s="21"/>
      <c r="H26" s="21"/>
      <c r="I26" s="21"/>
      <c r="J26" s="21"/>
      <c r="K26" s="9" t="s">
        <v>17</v>
      </c>
      <c r="L26" s="9" t="s">
        <v>18</v>
      </c>
    </row>
    <row r="27" spans="1:12" ht="28.5" customHeight="1" x14ac:dyDescent="0.4">
      <c r="A27" s="5">
        <f t="shared" si="1"/>
        <v>19</v>
      </c>
      <c r="B27" s="10"/>
      <c r="C27" s="41"/>
      <c r="D27" s="7" t="s">
        <v>49</v>
      </c>
      <c r="E27" s="20" t="s">
        <v>17</v>
      </c>
      <c r="F27" s="56">
        <f t="shared" si="0"/>
        <v>0</v>
      </c>
      <c r="G27" s="21"/>
      <c r="H27" s="21"/>
      <c r="I27" s="21"/>
      <c r="J27" s="21"/>
      <c r="K27" s="9" t="s">
        <v>17</v>
      </c>
      <c r="L27" s="9" t="s">
        <v>18</v>
      </c>
    </row>
    <row r="28" spans="1:12" ht="30" x14ac:dyDescent="0.4">
      <c r="A28" s="5">
        <f t="shared" si="1"/>
        <v>20</v>
      </c>
      <c r="B28" s="10"/>
      <c r="C28" s="41"/>
      <c r="D28" s="7" t="s">
        <v>50</v>
      </c>
      <c r="E28" s="20" t="s">
        <v>17</v>
      </c>
      <c r="F28" s="56">
        <f t="shared" si="0"/>
        <v>0</v>
      </c>
      <c r="G28" s="21"/>
      <c r="H28" s="21"/>
      <c r="I28" s="21"/>
      <c r="J28" s="21"/>
      <c r="K28" s="9" t="s">
        <v>17</v>
      </c>
      <c r="L28" s="9" t="s">
        <v>18</v>
      </c>
    </row>
    <row r="29" spans="1:12" ht="30" x14ac:dyDescent="0.4">
      <c r="A29" s="5">
        <f t="shared" si="1"/>
        <v>21</v>
      </c>
      <c r="B29" s="10"/>
      <c r="C29" s="41"/>
      <c r="D29" s="7" t="s">
        <v>51</v>
      </c>
      <c r="E29" s="20" t="s">
        <v>17</v>
      </c>
      <c r="F29" s="56">
        <f t="shared" si="0"/>
        <v>0</v>
      </c>
      <c r="G29" s="21"/>
      <c r="H29" s="21"/>
      <c r="I29" s="21"/>
      <c r="J29" s="21"/>
      <c r="K29" s="9" t="s">
        <v>17</v>
      </c>
      <c r="L29" s="9" t="s">
        <v>18</v>
      </c>
    </row>
    <row r="30" spans="1:12" ht="28.5" customHeight="1" x14ac:dyDescent="0.4">
      <c r="A30" s="5">
        <f t="shared" si="1"/>
        <v>22</v>
      </c>
      <c r="B30" s="10"/>
      <c r="C30" s="41"/>
      <c r="D30" s="7" t="s">
        <v>52</v>
      </c>
      <c r="E30" s="20" t="s">
        <v>17</v>
      </c>
      <c r="F30" s="56">
        <f t="shared" si="0"/>
        <v>0</v>
      </c>
      <c r="G30" s="21"/>
      <c r="H30" s="21"/>
      <c r="I30" s="21"/>
      <c r="J30" s="21"/>
      <c r="K30" s="9" t="s">
        <v>17</v>
      </c>
      <c r="L30" s="9" t="s">
        <v>18</v>
      </c>
    </row>
    <row r="31" spans="1:12" ht="28.5" customHeight="1" x14ac:dyDescent="0.4">
      <c r="A31" s="5">
        <f t="shared" si="1"/>
        <v>23</v>
      </c>
      <c r="B31" s="10"/>
      <c r="C31" s="41"/>
      <c r="D31" s="7" t="s">
        <v>53</v>
      </c>
      <c r="E31" s="20" t="s">
        <v>17</v>
      </c>
      <c r="F31" s="56">
        <f t="shared" si="0"/>
        <v>0</v>
      </c>
      <c r="G31" s="21"/>
      <c r="H31" s="21"/>
      <c r="I31" s="21"/>
      <c r="J31" s="21"/>
      <c r="K31" s="9" t="s">
        <v>17</v>
      </c>
      <c r="L31" s="9" t="s">
        <v>18</v>
      </c>
    </row>
    <row r="32" spans="1:12" ht="28.5" customHeight="1" x14ac:dyDescent="0.4">
      <c r="A32" s="5">
        <f t="shared" si="1"/>
        <v>24</v>
      </c>
      <c r="B32" s="10"/>
      <c r="C32" s="41"/>
      <c r="D32" s="7" t="s">
        <v>54</v>
      </c>
      <c r="E32" s="20" t="s">
        <v>17</v>
      </c>
      <c r="F32" s="56">
        <f t="shared" si="0"/>
        <v>0</v>
      </c>
      <c r="G32" s="21"/>
      <c r="H32" s="21"/>
      <c r="I32" s="21"/>
      <c r="J32" s="21"/>
      <c r="K32" s="9" t="s">
        <v>17</v>
      </c>
      <c r="L32" s="9" t="s">
        <v>18</v>
      </c>
    </row>
    <row r="33" spans="1:12" ht="28.5" customHeight="1" x14ac:dyDescent="0.4">
      <c r="A33" s="5">
        <f t="shared" si="1"/>
        <v>25</v>
      </c>
      <c r="B33" s="11"/>
      <c r="C33" s="42"/>
      <c r="D33" s="7" t="s">
        <v>55</v>
      </c>
      <c r="E33" s="20" t="s">
        <v>17</v>
      </c>
      <c r="F33" s="56">
        <f t="shared" si="0"/>
        <v>0</v>
      </c>
      <c r="G33" s="21"/>
      <c r="H33" s="21"/>
      <c r="I33" s="21"/>
      <c r="J33" s="21"/>
      <c r="K33" s="9" t="s">
        <v>17</v>
      </c>
      <c r="L33" s="9" t="s">
        <v>18</v>
      </c>
    </row>
    <row r="34" spans="1:12" ht="15" customHeight="1" x14ac:dyDescent="0.4">
      <c r="A34" s="1"/>
      <c r="B34" s="98" t="s">
        <v>110</v>
      </c>
      <c r="C34" s="2"/>
      <c r="D34" s="45"/>
      <c r="F34" s="19"/>
      <c r="G34" s="19"/>
      <c r="H34" s="19"/>
      <c r="I34" s="19"/>
      <c r="J34" s="19"/>
      <c r="K34" s="46"/>
      <c r="L34" s="46"/>
    </row>
    <row r="35" spans="1:12" x14ac:dyDescent="0.4">
      <c r="F35" s="19"/>
      <c r="G35" s="19"/>
      <c r="H35" s="19"/>
      <c r="I35" s="19"/>
      <c r="J35" s="19"/>
    </row>
    <row r="36" spans="1:12" ht="21" x14ac:dyDescent="0.4">
      <c r="A36" s="47" t="s">
        <v>83</v>
      </c>
    </row>
    <row r="37" spans="1:12" ht="18.75" x14ac:dyDescent="0.4">
      <c r="A37" s="97" t="s">
        <v>2</v>
      </c>
      <c r="B37" s="87" t="s">
        <v>56</v>
      </c>
      <c r="C37" s="88"/>
      <c r="D37" s="88"/>
      <c r="E37" s="89"/>
      <c r="F37" s="84" t="s">
        <v>81</v>
      </c>
      <c r="G37" s="85"/>
      <c r="H37" s="85"/>
      <c r="I37" s="85"/>
      <c r="J37" s="86"/>
      <c r="K37"/>
    </row>
    <row r="38" spans="1:12" ht="18.75" x14ac:dyDescent="0.4">
      <c r="A38" s="96"/>
      <c r="B38" s="90"/>
      <c r="C38" s="91"/>
      <c r="D38" s="91"/>
      <c r="E38" s="92"/>
      <c r="F38" s="37" t="str">
        <f>F4</f>
        <v>合計</v>
      </c>
      <c r="G38" s="37" t="str">
        <f>G4</f>
        <v>A) 設計</v>
      </c>
      <c r="H38" s="37" t="str">
        <f>H4</f>
        <v>B) 環境構築</v>
      </c>
      <c r="I38" s="37" t="str">
        <f>I4</f>
        <v>C) テスト</v>
      </c>
      <c r="J38" s="37" t="str">
        <f>J4</f>
        <v>D) 移行</v>
      </c>
      <c r="K38"/>
    </row>
    <row r="39" spans="1:12" ht="28.5" customHeight="1" x14ac:dyDescent="0.4">
      <c r="A39" s="5">
        <v>1</v>
      </c>
      <c r="B39" s="81"/>
      <c r="C39" s="81"/>
      <c r="D39" s="81"/>
      <c r="E39" s="81"/>
      <c r="F39" s="56">
        <f t="shared" ref="F39:F41" si="2">SUM(G39:J39)</f>
        <v>0</v>
      </c>
      <c r="G39" s="21"/>
      <c r="H39" s="21"/>
      <c r="I39" s="21"/>
      <c r="J39" s="21"/>
      <c r="K39"/>
    </row>
    <row r="40" spans="1:12" ht="28.5" customHeight="1" x14ac:dyDescent="0.4">
      <c r="A40" s="5">
        <v>2</v>
      </c>
      <c r="B40" s="81"/>
      <c r="C40" s="81"/>
      <c r="D40" s="81"/>
      <c r="E40" s="81"/>
      <c r="F40" s="56">
        <f t="shared" si="2"/>
        <v>0</v>
      </c>
      <c r="G40" s="21"/>
      <c r="H40" s="21"/>
      <c r="I40" s="21"/>
      <c r="J40" s="21"/>
      <c r="K40"/>
    </row>
    <row r="41" spans="1:12" ht="28.5" customHeight="1" x14ac:dyDescent="0.4">
      <c r="A41" s="5">
        <v>3</v>
      </c>
      <c r="B41" s="81"/>
      <c r="C41" s="81"/>
      <c r="D41" s="81"/>
      <c r="E41" s="81"/>
      <c r="F41" s="56">
        <f t="shared" si="2"/>
        <v>0</v>
      </c>
      <c r="G41" s="21"/>
      <c r="H41" s="21"/>
      <c r="I41" s="21"/>
      <c r="J41" s="21"/>
      <c r="K41"/>
    </row>
    <row r="42" spans="1:12" x14ac:dyDescent="0.4">
      <c r="B42" s="3" t="s">
        <v>87</v>
      </c>
      <c r="F42" s="19"/>
      <c r="G42" s="19"/>
      <c r="H42" s="19"/>
      <c r="I42" s="19"/>
      <c r="J42" s="19"/>
    </row>
    <row r="43" spans="1:12" ht="16.5" thickBot="1" x14ac:dyDescent="0.45">
      <c r="E43" s="50"/>
      <c r="F43" s="19"/>
      <c r="G43" s="19"/>
      <c r="H43" s="19"/>
      <c r="I43" s="19"/>
      <c r="J43" s="19"/>
    </row>
    <row r="44" spans="1:12" ht="33" customHeight="1" thickBot="1" x14ac:dyDescent="0.45">
      <c r="D44" s="17"/>
      <c r="E44" s="18" t="s">
        <v>77</v>
      </c>
      <c r="F44" s="54">
        <f>SUM(F5:F43)</f>
        <v>0</v>
      </c>
      <c r="G44" s="74">
        <f>SUM(G5:G33,G39:G41)</f>
        <v>0</v>
      </c>
      <c r="H44" s="75">
        <f>SUM(H5:H33,H39:H41)</f>
        <v>0</v>
      </c>
      <c r="I44" s="75">
        <f>SUM(I5:I33,I39:I41)</f>
        <v>0</v>
      </c>
      <c r="J44" s="55">
        <f>SUM(J5:J33,J39:J41)</f>
        <v>0</v>
      </c>
    </row>
    <row r="45" spans="1:12" ht="16.5" thickBot="1" x14ac:dyDescent="0.45">
      <c r="F45" s="39"/>
    </row>
    <row r="46" spans="1:12" ht="33" customHeight="1" thickBot="1" x14ac:dyDescent="0.45">
      <c r="E46" s="18" t="s">
        <v>98</v>
      </c>
      <c r="F46" s="73">
        <f>SUM(G44:I44)</f>
        <v>0</v>
      </c>
      <c r="G46" s="76" t="s">
        <v>100</v>
      </c>
      <c r="H46" s="51"/>
      <c r="I46" s="51"/>
      <c r="J46" s="51"/>
    </row>
    <row r="47" spans="1:12" ht="33" customHeight="1" thickBot="1" x14ac:dyDescent="0.45">
      <c r="E47" s="18" t="s">
        <v>97</v>
      </c>
      <c r="F47" s="73">
        <f>J44</f>
        <v>0</v>
      </c>
      <c r="G47" s="77" t="s">
        <v>99</v>
      </c>
      <c r="H47" s="17"/>
      <c r="I47" s="17"/>
      <c r="J47" s="17"/>
    </row>
    <row r="48" spans="1:12" x14ac:dyDescent="0.4">
      <c r="E48" s="50"/>
      <c r="F48" s="39"/>
      <c r="G48" s="51"/>
      <c r="H48" s="51"/>
      <c r="I48" s="51"/>
      <c r="J48" s="51"/>
    </row>
    <row r="49" spans="6:6" x14ac:dyDescent="0.4">
      <c r="F49" s="39">
        <f>SUM(G44:J44)</f>
        <v>0</v>
      </c>
    </row>
    <row r="50" spans="6:6" x14ac:dyDescent="0.4">
      <c r="F50" s="35" t="str">
        <f>IF(F44=F49,"","エラー")</f>
        <v/>
      </c>
    </row>
  </sheetData>
  <mergeCells count="13">
    <mergeCell ref="A2:A3"/>
    <mergeCell ref="B2:C2"/>
    <mergeCell ref="D2:D3"/>
    <mergeCell ref="E2:E3"/>
    <mergeCell ref="A37:A38"/>
    <mergeCell ref="B41:E41"/>
    <mergeCell ref="K2:L2"/>
    <mergeCell ref="F37:J37"/>
    <mergeCell ref="B37:E38"/>
    <mergeCell ref="B39:E39"/>
    <mergeCell ref="B40:E40"/>
    <mergeCell ref="G3:I3"/>
    <mergeCell ref="F2:J2"/>
  </mergeCells>
  <phoneticPr fontId="2"/>
  <conditionalFormatting sqref="F5:J5 F6:F33">
    <cfRule type="expression" dxfId="4" priority="23">
      <formula>$E5="×"</formula>
    </cfRule>
  </conditionalFormatting>
  <conditionalFormatting sqref="F39:J41">
    <cfRule type="expression" dxfId="3" priority="26">
      <formula>#REF!="×"</formula>
    </cfRule>
  </conditionalFormatting>
  <conditionalFormatting sqref="G6:J22">
    <cfRule type="expression" dxfId="2" priority="4">
      <formula>$E6="×"</formula>
    </cfRule>
  </conditionalFormatting>
  <conditionalFormatting sqref="G25:J26">
    <cfRule type="expression" dxfId="1" priority="3">
      <formula>$E25="×"</formula>
    </cfRule>
  </conditionalFormatting>
  <dataValidations count="1">
    <dataValidation type="list" allowBlank="1" showInputMessage="1" showErrorMessage="1" sqref="E5:E33" xr:uid="{00000000-0002-0000-0100-000000000000}">
      <formula1>"○,×"</formula1>
    </dataValidation>
  </dataValidations>
  <printOptions horizontalCentered="1"/>
  <pageMargins left="0.70866141732283472" right="0.70866141732283472" top="0.74803149606299213" bottom="0.74803149606299213" header="0.31496062992125984" footer="0.31496062992125984"/>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A3687-C585-42FA-A5DC-0FBB5A37BA77}">
  <sheetPr>
    <pageSetUpPr fitToPage="1"/>
  </sheetPr>
  <dimension ref="A1:F10"/>
  <sheetViews>
    <sheetView view="pageBreakPreview" zoomScale="85" zoomScaleNormal="100" zoomScaleSheetLayoutView="85" workbookViewId="0">
      <pane xSplit="4" ySplit="4" topLeftCell="E5" activePane="bottomRight" state="frozen"/>
      <selection pane="topRight" activeCell="C8" sqref="C8:E8"/>
      <selection pane="bottomLeft" activeCell="C8" sqref="C8:E8"/>
      <selection pane="bottomRight" activeCell="F5" sqref="F5"/>
    </sheetView>
  </sheetViews>
  <sheetFormatPr defaultColWidth="8.625" defaultRowHeight="15.75" x14ac:dyDescent="0.4"/>
  <cols>
    <col min="1" max="1" width="4.875" style="3" customWidth="1"/>
    <col min="2" max="2" width="19.875" style="3" customWidth="1"/>
    <col min="3" max="3" width="21.125" style="3" customWidth="1"/>
    <col min="4" max="4" width="29.75" style="3" customWidth="1"/>
    <col min="5" max="6" width="23.375" style="51" bestFit="1" customWidth="1"/>
    <col min="7" max="16384" width="8.625" style="3"/>
  </cols>
  <sheetData>
    <row r="1" spans="1:6" ht="77.099999999999994" customHeight="1" x14ac:dyDescent="0.4">
      <c r="A1" s="47" t="s">
        <v>85</v>
      </c>
      <c r="C1" s="2"/>
      <c r="D1" s="2"/>
      <c r="E1" s="16"/>
      <c r="F1" s="16"/>
    </row>
    <row r="2" spans="1:6" x14ac:dyDescent="0.4">
      <c r="A2" s="97" t="s">
        <v>2</v>
      </c>
      <c r="B2" s="87" t="s">
        <v>56</v>
      </c>
      <c r="C2" s="88"/>
      <c r="D2" s="89"/>
      <c r="E2" s="87"/>
      <c r="F2" s="86"/>
    </row>
    <row r="3" spans="1:6" x14ac:dyDescent="0.4">
      <c r="A3" s="96"/>
      <c r="B3" s="90"/>
      <c r="C3" s="91"/>
      <c r="D3" s="92"/>
      <c r="E3" s="52" t="s">
        <v>79</v>
      </c>
      <c r="F3" s="52" t="s">
        <v>80</v>
      </c>
    </row>
    <row r="4" spans="1:6" ht="28.5" customHeight="1" x14ac:dyDescent="0.4">
      <c r="A4" s="5">
        <v>1</v>
      </c>
      <c r="B4" s="81" t="s">
        <v>86</v>
      </c>
      <c r="C4" s="81"/>
      <c r="D4" s="81"/>
      <c r="E4" s="21">
        <f>F4*60</f>
        <v>0</v>
      </c>
      <c r="F4" s="21"/>
    </row>
    <row r="5" spans="1:6" x14ac:dyDescent="0.4">
      <c r="E5" s="19"/>
      <c r="F5" s="19"/>
    </row>
    <row r="6" spans="1:6" ht="16.5" thickBot="1" x14ac:dyDescent="0.45">
      <c r="E6" s="19"/>
      <c r="F6" s="19"/>
    </row>
    <row r="7" spans="1:6" ht="33" customHeight="1" thickBot="1" x14ac:dyDescent="0.45">
      <c r="D7" s="17"/>
      <c r="E7" s="54">
        <f>SUM(E4)</f>
        <v>0</v>
      </c>
      <c r="F7" s="55">
        <f>SUM(F4)</f>
        <v>0</v>
      </c>
    </row>
    <row r="8" spans="1:6" x14ac:dyDescent="0.4">
      <c r="E8" s="39"/>
      <c r="F8" s="39"/>
    </row>
    <row r="9" spans="1:6" x14ac:dyDescent="0.4">
      <c r="E9" s="17"/>
      <c r="F9" s="17"/>
    </row>
    <row r="10" spans="1:6" x14ac:dyDescent="0.4">
      <c r="E10" s="39"/>
      <c r="F10" s="39"/>
    </row>
  </sheetData>
  <mergeCells count="4">
    <mergeCell ref="E2:F2"/>
    <mergeCell ref="A2:A3"/>
    <mergeCell ref="B2:D3"/>
    <mergeCell ref="B4:D4"/>
  </mergeCells>
  <phoneticPr fontId="2"/>
  <conditionalFormatting sqref="E4:F4">
    <cfRule type="expression" dxfId="0" priority="8">
      <formula>#REF!="×"</formula>
    </cfRule>
  </conditionalFormatting>
  <printOptions horizontalCentered="1"/>
  <pageMargins left="0.70866141732283472" right="0.70866141732283472" top="0.74803149606299213" bottom="0.74803149606299213"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
  <sheetViews>
    <sheetView view="pageBreakPreview" zoomScale="115" zoomScaleNormal="100" zoomScaleSheetLayoutView="115" workbookViewId="0">
      <selection activeCell="R6" sqref="R6"/>
    </sheetView>
  </sheetViews>
  <sheetFormatPr defaultColWidth="8.625" defaultRowHeight="15.75" x14ac:dyDescent="0.4"/>
  <cols>
    <col min="1" max="1" width="8.625" style="3"/>
    <col min="2" max="13" width="6.375" style="3" customWidth="1"/>
    <col min="14" max="19" width="4.875" style="3" bestFit="1" customWidth="1"/>
    <col min="20" max="22" width="5.875" style="3" bestFit="1" customWidth="1"/>
    <col min="23" max="25" width="4.875" style="3" bestFit="1" customWidth="1"/>
    <col min="26" max="16384" width="8.625" style="3"/>
  </cols>
  <sheetData>
    <row r="1" spans="1:13" ht="16.5" thickBot="1" x14ac:dyDescent="0.45">
      <c r="A1" s="22" t="s">
        <v>57</v>
      </c>
    </row>
    <row r="2" spans="1:13" ht="24" customHeight="1" thickBot="1" x14ac:dyDescent="0.45">
      <c r="A2" s="26"/>
      <c r="B2" s="40" t="s">
        <v>58</v>
      </c>
      <c r="C2" s="40" t="s">
        <v>59</v>
      </c>
      <c r="D2" s="40" t="s">
        <v>60</v>
      </c>
      <c r="E2" s="40" t="s">
        <v>61</v>
      </c>
      <c r="F2" s="40" t="s">
        <v>62</v>
      </c>
      <c r="G2" s="40" t="s">
        <v>63</v>
      </c>
      <c r="H2" s="40" t="s">
        <v>64</v>
      </c>
      <c r="I2" s="40" t="s">
        <v>65</v>
      </c>
      <c r="J2" s="40" t="s">
        <v>66</v>
      </c>
      <c r="K2" s="40" t="s">
        <v>67</v>
      </c>
      <c r="L2" s="40" t="s">
        <v>68</v>
      </c>
      <c r="M2" s="48" t="s">
        <v>0</v>
      </c>
    </row>
    <row r="3" spans="1:13" ht="24" customHeight="1" x14ac:dyDescent="0.4">
      <c r="A3" s="23" t="s">
        <v>69</v>
      </c>
      <c r="B3" s="27"/>
      <c r="C3" s="27"/>
      <c r="D3" s="27"/>
      <c r="E3" s="27"/>
      <c r="F3" s="27" t="s">
        <v>70</v>
      </c>
      <c r="G3" s="27" t="s">
        <v>70</v>
      </c>
      <c r="H3" s="27" t="s">
        <v>70</v>
      </c>
      <c r="I3" s="27"/>
      <c r="J3" s="27"/>
      <c r="K3" s="27"/>
      <c r="L3" s="27"/>
      <c r="M3" s="28"/>
    </row>
    <row r="4" spans="1:13" ht="24" customHeight="1" x14ac:dyDescent="0.4">
      <c r="A4" s="24" t="s">
        <v>71</v>
      </c>
      <c r="B4" s="29"/>
      <c r="C4" s="29"/>
      <c r="D4" s="29"/>
      <c r="E4" s="29"/>
      <c r="F4" s="29"/>
      <c r="G4" s="29"/>
      <c r="H4" s="29" t="s">
        <v>70</v>
      </c>
      <c r="I4" s="29" t="s">
        <v>70</v>
      </c>
      <c r="J4" s="29" t="s">
        <v>70</v>
      </c>
      <c r="K4" s="29"/>
      <c r="L4" s="29"/>
      <c r="M4" s="30"/>
    </row>
    <row r="5" spans="1:13" ht="24" customHeight="1" x14ac:dyDescent="0.4">
      <c r="A5" s="24" t="s">
        <v>1</v>
      </c>
      <c r="B5" s="29"/>
      <c r="C5" s="29"/>
      <c r="D5" s="29"/>
      <c r="E5" s="29"/>
      <c r="F5" s="29"/>
      <c r="G5" s="29"/>
      <c r="H5" s="29"/>
      <c r="I5" s="29"/>
      <c r="J5" s="29" t="s">
        <v>70</v>
      </c>
      <c r="K5" s="29" t="s">
        <v>70</v>
      </c>
      <c r="L5" s="29" t="s">
        <v>70</v>
      </c>
      <c r="M5" s="30" t="s">
        <v>70</v>
      </c>
    </row>
    <row r="6" spans="1:13" ht="24" customHeight="1" thickBot="1" x14ac:dyDescent="0.45">
      <c r="A6" s="25" t="s">
        <v>72</v>
      </c>
      <c r="B6" s="31"/>
      <c r="C6" s="31"/>
      <c r="D6" s="31"/>
      <c r="E6" s="31"/>
      <c r="F6" s="31"/>
      <c r="G6" s="31"/>
      <c r="H6" s="31"/>
      <c r="I6" s="31"/>
      <c r="J6" s="31"/>
      <c r="K6" s="31" t="s">
        <v>70</v>
      </c>
      <c r="L6" s="31" t="s">
        <v>70</v>
      </c>
      <c r="M6" s="32" t="s">
        <v>70</v>
      </c>
    </row>
  </sheetData>
  <phoneticPr fontId="2"/>
  <dataValidations count="1">
    <dataValidation type="list" allowBlank="1" showInputMessage="1" showErrorMessage="1" sqref="B3:M6" xr:uid="{00000000-0002-0000-0200-000000000000}">
      <formula1>"→"</formula1>
    </dataValidation>
  </dataValidations>
  <printOptions horizontalCentered="1"/>
  <pageMargins left="0.70866141732283472" right="0.70866141732283472" top="0.74803149606299213" bottom="0.74803149606299213" header="0.31496062992125984" footer="0.31496062992125984"/>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bd038e-6cf5-43b4-aa2e-d85421138ced">
      <Terms xmlns="http://schemas.microsoft.com/office/infopath/2007/PartnerControls"/>
    </lcf76f155ced4ddcb4097134ff3c332f>
    <TaxCatchAll xmlns="b13aa25c-25d4-4d54-96bc-733b5dcde3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59F3349146E24396B1AEBAD75F3675" ma:contentTypeVersion="9" ma:contentTypeDescription="新しいドキュメントを作成します。" ma:contentTypeScope="" ma:versionID="2a840c4884b53201463ae0c0c850b85f">
  <xsd:schema xmlns:xsd="http://www.w3.org/2001/XMLSchema" xmlns:xs="http://www.w3.org/2001/XMLSchema" xmlns:p="http://schemas.microsoft.com/office/2006/metadata/properties" xmlns:ns2="8dbd038e-6cf5-43b4-aa2e-d85421138ced" xmlns:ns3="b13aa25c-25d4-4d54-96bc-733b5dcde305" targetNamespace="http://schemas.microsoft.com/office/2006/metadata/properties" ma:root="true" ma:fieldsID="44c901bc5a10ad8faf3f95ab83826ff1" ns2:_="" ns3:_="">
    <xsd:import namespace="8dbd038e-6cf5-43b4-aa2e-d85421138ced"/>
    <xsd:import namespace="b13aa25c-25d4-4d54-96bc-733b5dcde3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d038e-6cf5-43b4-aa2e-d85421138c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aa25c-25d4-4d54-96bc-733b5dcde30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deed93-6437-4c8a-ab2a-2c54a0c3cdd3}" ma:internalName="TaxCatchAll" ma:showField="CatchAllData" ma:web="b13aa25c-25d4-4d54-96bc-733b5dcde3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3F9892-3844-488B-8B4B-3FEC625262F4}">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8dbd038e-6cf5-43b4-aa2e-d85421138ced"/>
    <ds:schemaRef ds:uri="http://schemas.openxmlformats.org/package/2006/metadata/core-properties"/>
    <ds:schemaRef ds:uri="http://purl.org/dc/terms/"/>
    <ds:schemaRef ds:uri="b13aa25c-25d4-4d54-96bc-733b5dcde305"/>
    <ds:schemaRef ds:uri="http://www.w3.org/XML/1998/namespace"/>
    <ds:schemaRef ds:uri="http://purl.org/dc/dcmitype/"/>
  </ds:schemaRefs>
</ds:datastoreItem>
</file>

<file path=customXml/itemProps2.xml><?xml version="1.0" encoding="utf-8"?>
<ds:datastoreItem xmlns:ds="http://schemas.openxmlformats.org/officeDocument/2006/customXml" ds:itemID="{EBC3807A-689B-47CD-9568-1D26D0052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bd038e-6cf5-43b4-aa2e-d85421138ced"/>
    <ds:schemaRef ds:uri="b13aa25c-25d4-4d54-96bc-733b5dcde3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000DA7-A482-4FCE-A049-EDCAFE790BC5}">
  <ds:schemaRefs>
    <ds:schemaRef ds:uri="http://schemas.microsoft.com/sharepoint/v3/contenttype/forms"/>
  </ds:schemaRefs>
</ds:datastoreItem>
</file>

<file path=docMetadata/LabelInfo.xml><?xml version="1.0" encoding="utf-8"?>
<clbl:labelList xmlns:clbl="http://schemas.microsoft.com/office/2020/mipLabelMetadata">
  <clbl:label id="{bcae2628-3d58-4866-a8d1-0a09376000e7}" enabled="1" method="Privileged" siteId="{053bc3c0-99f1-4468-9505-23e01f9865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見積書</vt:lpstr>
      <vt:lpstr>構築費用</vt:lpstr>
      <vt:lpstr>運用保守費用</vt:lpstr>
      <vt:lpstr>ボツ　移行スケジュール</vt:lpstr>
      <vt:lpstr>運用保守費用!Print_Area</vt:lpstr>
      <vt:lpstr>見積書!Print_Area</vt:lpstr>
      <vt:lpstr>構築費用!Print_Area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向川 友博</dc:creator>
  <cp:keywords/>
  <dc:description/>
  <cp:lastModifiedBy>向川 友博</cp:lastModifiedBy>
  <cp:revision/>
  <dcterms:created xsi:type="dcterms:W3CDTF">2026-04-17T02:22:47Z</dcterms:created>
  <dcterms:modified xsi:type="dcterms:W3CDTF">2026-07-28T06:24:07Z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0x010100DE59F3349146E24396B1AEBAD75F3675</vt:lpwstr>
  </property>
  <property fmtid="{D5CDD505-2E9C-101B-9397-08002B2CF9AE}" pid="3" name="MediaServiceImageTags">
    <vt:lpwstr/>
  </property>
</Properties>
</file>